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UU KY-GIAM SAT\1.KHACH HANG\BMFF - QUỸ ĐẦU TƯ TĂNG TRƯỞNG BORDIER- 18760047 - BIDB505688\04. BAO CAO DINH KY\2026\02. BAO CAO TUAN\"/>
    </mc:Choice>
  </mc:AlternateContent>
  <bookViews>
    <workbookView xWindow="0" yWindow="0" windowWidth="14820" windowHeight="4170"/>
  </bookViews>
  <sheets>
    <sheet name="PLXXIV tuan" sheetId="2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_xlnm.Print_Area" localSheetId="0">'PLXXIV tuan'!$A$1:$H$50</definedName>
    <definedName name="Phulucngay" localSheetId="0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localSheetId="0" hidden="1">{"'Sheet1'!$L$16"}</definedName>
    <definedName name="qwweertt" hidden="1">{"'Sheet1'!$L$16"}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TH" localSheetId="0" hidden="1">{"'Sheet1'!$L$16"}</definedName>
    <definedName name="TH" hidden="1">{"'Sheet1'!$L$16"}</definedName>
    <definedName name="Thay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'[1]chi tiet TS theo so lieu ktoan'!#REF!</definedName>
    <definedName name="XREF_COLUMN_3" hidden="1">'[2]chi tiet TS theo so lieu ktoan'!#REF!</definedName>
    <definedName name="XREF_COLUMN_4" localSheetId="0" hidden="1">'[1]chi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'[1]chi tiet TS theo so lieu ktoan'!#REF!</definedName>
    <definedName name="XRefCopy4" hidden="1">'[2]chi tiet TS theo so lieu ktoan'!#REF!</definedName>
    <definedName name="XRefCopy5" localSheetId="0" hidden="1">'[1]chi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2" l="1"/>
  <c r="J19" i="2" l="1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18" i="2"/>
  <c r="G35" i="2" l="1"/>
  <c r="G36" i="2" l="1"/>
  <c r="G15" i="2" l="1"/>
  <c r="E11" i="2" l="1"/>
  <c r="E12" i="2" s="1"/>
  <c r="E10" i="2"/>
  <c r="E9" i="2"/>
</calcChain>
</file>

<file path=xl/sharedStrings.xml><?xml version="1.0" encoding="utf-8"?>
<sst xmlns="http://schemas.openxmlformats.org/spreadsheetml/2006/main" count="67" uniqueCount="64">
  <si>
    <t>Ngày lập báo cáo:</t>
  </si>
  <si>
    <t>Reporting Date:</t>
  </si>
  <si>
    <t>Mã số
Code</t>
  </si>
  <si>
    <t>I</t>
  </si>
  <si>
    <t>II</t>
  </si>
  <si>
    <t>Đại diện có thẩm quyền của Ngân hàng giám sát</t>
  </si>
  <si>
    <t>Authorised Representative of Supervisory Bank</t>
  </si>
  <si>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</si>
  <si>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</si>
  <si>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</si>
  <si>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Kỳ báo cáo:</t>
  </si>
  <si>
    <t>Reporting period:</t>
  </si>
  <si>
    <t>Đơn vị tính/Currency: VND</t>
  </si>
  <si>
    <t>STT
No.</t>
  </si>
  <si>
    <t>Chỉ tiêu
Criteria</t>
  </si>
  <si>
    <t>Kỳ báo cáo
This period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</si>
  <si>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</si>
  <si>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</si>
  <si>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</si>
  <si>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</si>
  <si>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</si>
  <si>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</si>
  <si>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</si>
  <si>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</si>
  <si>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</si>
  <si>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</si>
  <si>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</si>
  <si>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</si>
  <si>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</si>
  <si>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</si>
  <si>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</si>
  <si>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</si>
  <si>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</si>
  <si>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</si>
  <si>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</si>
  <si>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</si>
  <si>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</si>
  <si>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</si>
  <si>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</si>
  <si>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</si>
  <si>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</si>
  <si>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</si>
  <si>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</si>
  <si>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</si>
  <si>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</si>
  <si>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</si>
  <si>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</si>
  <si>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</si>
  <si>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</si>
  <si>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</si>
  <si>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Giá trị thị trường (Không áp dụng)
Market Value (Not Applicable)</t>
  </si>
  <si>
    <t>Ngân hàng TMCP Đầu tư và Phát triển Việt Nam - CN Hà Thành</t>
  </si>
  <si>
    <t>Quỹ đầu tư tăng trưởng Bordier-MB Flagship / 
BMFF</t>
  </si>
  <si>
    <t>Kỳ Báo cáo trước
Last period</t>
  </si>
  <si>
    <t>Phó Giám đốc Phòng GD&amp;DV Chứng khoán</t>
  </si>
  <si>
    <t>Công ty Cổ phần Quản lý Quỹ Đầu tư MB</t>
  </si>
  <si>
    <t>Đại diện có thẩm quyền của Công ty quản lý quỹ</t>
  </si>
  <si>
    <t>Authorised Representative of Fund Management Company</t>
  </si>
  <si>
    <t>Vũ Minh Hồng</t>
  </si>
  <si>
    <r>
      <rPr>
        <b/>
        <sz val="14"/>
        <color rgb="FF000000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>Fund Management Company:</t>
    </r>
  </si>
  <si>
    <r>
      <t xml:space="preserve">Công ty Cổ phần Quản lý Quỹ Đầu Tư MB
</t>
    </r>
    <r>
      <rPr>
        <i/>
        <sz val="14"/>
        <color rgb="FF000000"/>
        <rFont val="Times New Roman"/>
        <family val="1"/>
      </rPr>
      <t>MB Capital Management Joint Stock Company</t>
    </r>
  </si>
  <si>
    <r>
      <rPr>
        <b/>
        <sz val="14"/>
        <color rgb="FF000000"/>
        <rFont val="Times New Roman"/>
        <family val="1"/>
      </rPr>
      <t>Tên Ngân hàng giám sát: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Supervisory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</si>
  <si>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 Thanh Branch</t>
    </r>
  </si>
  <si>
    <r>
      <rPr>
        <b/>
        <sz val="14"/>
        <color rgb="FF000000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</t>
    </r>
    <r>
      <rPr>
        <i/>
        <sz val="14"/>
        <color rgb="FF000000"/>
        <rFont val="Times New Roman"/>
        <family val="1"/>
      </rPr>
      <t xml:space="preserve">Fund name: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</si>
</sst>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_);_(* \(#,##0\);_(* &quot;-&quot;??_);_(@_)"/>
    <numFmt numFmtId="165" formatCode="[$-1010000]d/m/yyyy;@"/>
    <numFmt numFmtId="166" formatCode="[$-F800]dddd\,\ mmmm\ dd\,\ yyyy"/>
    <numFmt numFmtId="167" formatCode="_-* #,##0.00\ _₫_-;\-* #,##0.00\ _₫_-;_-* &quot;-&quot;??\ _₫_-;_-@_-"/>
    <numFmt numFmtId="168" formatCode="_-* #,##0_-;\-* #,##0_-;_-* &quot;-&quot;??_-;_-@_-"/>
    <numFmt numFmtId="169" formatCode="[$-409]d\-mmm\-yyyy;@"/>
  </numFmts>
  <fonts count="39"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sz val="8.25"/>
      <name val="Microsoft Sans Serif"/>
      <family val="2"/>
    </font>
    <font>
      <b/>
      <i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rgb="FFFF0000"/>
      <name val="Times New Roman"/>
      <family val="1"/>
    </font>
    <font>
      <sz val="14"/>
      <color theme="1" tint="4.9989318521683403E-2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sz val="18"/>
      <color indexed="8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0" fontId="3" fillId="0" borderId="0"/>
    <xf numFmtId="0" fontId="5" fillId="0" borderId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4" fillId="0" borderId="0" applyFont="0" applyFill="0" applyBorder="0" applyAlignment="0" applyProtection="0"/>
    <xf numFmtId="0" fontId="4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9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17" applyNumberFormat="0" applyAlignment="0" applyProtection="0"/>
    <xf numFmtId="0" fontId="15" fillId="9" borderId="18" applyNumberFormat="0" applyAlignment="0" applyProtection="0"/>
    <xf numFmtId="0" fontId="16" fillId="9" borderId="17" applyNumberFormat="0" applyAlignment="0" applyProtection="0"/>
    <xf numFmtId="0" fontId="17" fillId="0" borderId="19" applyNumberFormat="0" applyFill="0" applyAlignment="0" applyProtection="0"/>
    <xf numFmtId="0" fontId="18" fillId="10" borderId="2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2" fillId="35" borderId="0" applyNumberFormat="0" applyBorder="0" applyAlignment="0" applyProtection="0"/>
    <xf numFmtId="0" fontId="23" fillId="0" borderId="0">
      <alignment vertical="top"/>
    </xf>
    <xf numFmtId="0" fontId="2" fillId="11" borderId="21" applyNumberFormat="0" applyFont="0" applyAlignment="0" applyProtection="0"/>
    <xf numFmtId="0" fontId="24" fillId="0" borderId="0">
      <alignment vertical="top"/>
    </xf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1" borderId="21" applyNumberFormat="0" applyFont="0" applyAlignment="0" applyProtection="0"/>
    <xf numFmtId="167" fontId="5" fillId="0" borderId="0" applyFont="0" applyFill="0" applyBorder="0" applyAlignment="0" applyProtection="0"/>
  </cellStyleXfs>
  <cellXfs count="112">
    <xf numFmtId="0" fontId="0" fillId="0" borderId="0" xfId="0"/>
    <xf numFmtId="0" fontId="26" fillId="2" borderId="0" xfId="7" applyFont="1" applyFill="1"/>
    <xf numFmtId="0" fontId="26" fillId="2" borderId="0" xfId="7" applyFont="1" applyFill="1" applyAlignment="1">
      <alignment horizontal="right"/>
    </xf>
    <xf numFmtId="0" fontId="27" fillId="2" borderId="0" xfId="5" applyFont="1" applyFill="1" applyAlignment="1">
      <alignment horizontal="center"/>
    </xf>
    <xf numFmtId="0" fontId="28" fillId="2" borderId="0" xfId="5" applyFont="1" applyFill="1" applyAlignment="1">
      <alignment horizontal="center"/>
    </xf>
    <xf numFmtId="164" fontId="28" fillId="2" borderId="0" xfId="8" applyNumberFormat="1" applyFont="1" applyFill="1" applyAlignment="1">
      <alignment horizontal="center"/>
    </xf>
    <xf numFmtId="0" fontId="28" fillId="2" borderId="0" xfId="5" applyFont="1" applyFill="1" applyAlignment="1">
      <alignment horizontal="center" vertical="top"/>
    </xf>
    <xf numFmtId="0" fontId="29" fillId="2" borderId="0" xfId="5" applyFont="1" applyFill="1" applyAlignment="1">
      <alignment horizontal="center" vertical="top"/>
    </xf>
    <xf numFmtId="0" fontId="29" fillId="2" borderId="0" xfId="5" applyFont="1" applyFill="1" applyAlignment="1">
      <alignment horizontal="left" vertical="top" wrapText="1"/>
    </xf>
    <xf numFmtId="0" fontId="28" fillId="2" borderId="0" xfId="5" applyFont="1" applyFill="1" applyAlignment="1">
      <alignment horizontal="center" vertical="center"/>
    </xf>
    <xf numFmtId="0" fontId="29" fillId="2" borderId="0" xfId="5" applyFont="1" applyFill="1" applyAlignment="1">
      <alignment horizontal="center" vertical="center"/>
    </xf>
    <xf numFmtId="0" fontId="29" fillId="2" borderId="0" xfId="5" applyFont="1" applyFill="1" applyAlignment="1">
      <alignment horizontal="left" wrapText="1"/>
    </xf>
    <xf numFmtId="0" fontId="33" fillId="2" borderId="0" xfId="5" applyFont="1" applyFill="1"/>
    <xf numFmtId="0" fontId="28" fillId="2" borderId="0" xfId="5" applyFont="1" applyFill="1" applyAlignment="1">
      <alignment horizontal="left" wrapText="1"/>
    </xf>
    <xf numFmtId="0" fontId="28" fillId="0" borderId="0" xfId="5" applyFont="1" applyAlignment="1">
      <alignment horizontal="left" vertical="center"/>
    </xf>
    <xf numFmtId="0" fontId="28" fillId="2" borderId="0" xfId="5" applyFont="1" applyFill="1" applyAlignment="1">
      <alignment horizontal="left" vertical="center"/>
    </xf>
    <xf numFmtId="3" fontId="28" fillId="2" borderId="0" xfId="5" applyNumberFormat="1" applyFont="1" applyFill="1" applyAlignment="1">
      <alignment horizontal="left" vertical="center"/>
    </xf>
    <xf numFmtId="0" fontId="27" fillId="2" borderId="0" xfId="5" applyFont="1" applyFill="1" applyAlignment="1">
      <alignment horizontal="left" vertical="top" wrapText="1"/>
    </xf>
    <xf numFmtId="0" fontId="27" fillId="0" borderId="0" xfId="5" applyFont="1" applyAlignment="1">
      <alignment horizontal="left" vertical="top" wrapText="1"/>
    </xf>
    <xf numFmtId="0" fontId="29" fillId="0" borderId="0" xfId="5" applyFont="1" applyAlignment="1">
      <alignment horizontal="left" vertical="top" wrapText="1"/>
    </xf>
    <xf numFmtId="0" fontId="28" fillId="2" borderId="0" xfId="5" applyFont="1" applyFill="1" applyAlignment="1">
      <alignment horizontal="left" vertical="top" wrapText="1"/>
    </xf>
    <xf numFmtId="166" fontId="28" fillId="0" borderId="0" xfId="5" applyNumberFormat="1" applyFont="1" applyAlignment="1">
      <alignment horizontal="left" wrapText="1"/>
    </xf>
    <xf numFmtId="0" fontId="28" fillId="0" borderId="0" xfId="5" applyFont="1" applyAlignment="1">
      <alignment wrapText="1"/>
    </xf>
    <xf numFmtId="0" fontId="29" fillId="2" borderId="0" xfId="5" applyFont="1" applyFill="1" applyAlignment="1">
      <alignment horizontal="center"/>
    </xf>
    <xf numFmtId="169" fontId="27" fillId="0" borderId="0" xfId="5" applyNumberFormat="1" applyFont="1" applyAlignment="1">
      <alignment horizontal="left" vertical="top" wrapText="1"/>
    </xf>
    <xf numFmtId="164" fontId="27" fillId="2" borderId="0" xfId="8" applyNumberFormat="1" applyFont="1" applyFill="1" applyAlignment="1">
      <alignment horizontal="right" vertical="center" wrapText="1"/>
    </xf>
    <xf numFmtId="0" fontId="28" fillId="3" borderId="7" xfId="13" applyFont="1" applyFill="1" applyBorder="1" applyAlignment="1">
      <alignment horizontal="center" vertical="center" wrapText="1"/>
    </xf>
    <xf numFmtId="14" fontId="28" fillId="3" borderId="8" xfId="13" applyNumberFormat="1" applyFont="1" applyFill="1" applyBorder="1" applyAlignment="1">
      <alignment horizontal="center" vertical="center" wrapText="1"/>
    </xf>
    <xf numFmtId="49" fontId="28" fillId="4" borderId="1" xfId="5" applyNumberFormat="1" applyFont="1" applyFill="1" applyBorder="1" applyAlignment="1">
      <alignment horizontal="center" vertical="center" wrapText="1"/>
    </xf>
    <xf numFmtId="0" fontId="28" fillId="4" borderId="3" xfId="5" applyFont="1" applyFill="1" applyBorder="1" applyAlignment="1">
      <alignment vertical="center" wrapText="1"/>
    </xf>
    <xf numFmtId="0" fontId="28" fillId="4" borderId="1" xfId="5" applyFont="1" applyFill="1" applyBorder="1" applyAlignment="1">
      <alignment vertical="center" wrapText="1"/>
    </xf>
    <xf numFmtId="49" fontId="28" fillId="2" borderId="1" xfId="5" applyNumberFormat="1" applyFont="1" applyFill="1" applyBorder="1" applyAlignment="1">
      <alignment horizontal="center" vertical="center" wrapText="1"/>
    </xf>
    <xf numFmtId="164" fontId="28" fillId="2" borderId="1" xfId="8" applyNumberFormat="1" applyFont="1" applyFill="1" applyBorder="1" applyAlignment="1">
      <alignment horizontal="center" vertical="center" wrapText="1"/>
    </xf>
    <xf numFmtId="49" fontId="29" fillId="2" borderId="1" xfId="5" applyNumberFormat="1" applyFont="1" applyFill="1" applyBorder="1" applyAlignment="1">
      <alignment horizontal="center" vertical="center" wrapText="1"/>
    </xf>
    <xf numFmtId="0" fontId="29" fillId="2" borderId="2" xfId="5" applyFont="1" applyFill="1" applyBorder="1" applyAlignment="1">
      <alignment horizontal="center" vertical="center" wrapText="1"/>
    </xf>
    <xf numFmtId="49" fontId="27" fillId="2" borderId="1" xfId="5" applyNumberFormat="1" applyFont="1" applyFill="1" applyBorder="1" applyAlignment="1">
      <alignment horizontal="center" vertical="center" wrapText="1"/>
    </xf>
    <xf numFmtId="164" fontId="33" fillId="0" borderId="1" xfId="6" applyNumberFormat="1" applyFont="1" applyFill="1" applyBorder="1" applyAlignment="1">
      <alignment horizontal="right" vertical="center" wrapText="1"/>
    </xf>
    <xf numFmtId="164" fontId="26" fillId="2" borderId="0" xfId="7" applyNumberFormat="1" applyFont="1" applyFill="1"/>
    <xf numFmtId="168" fontId="33" fillId="0" borderId="1" xfId="6" applyNumberFormat="1" applyFont="1" applyFill="1" applyBorder="1" applyAlignment="1">
      <alignment horizontal="right" vertical="center" wrapText="1"/>
    </xf>
    <xf numFmtId="164" fontId="28" fillId="0" borderId="1" xfId="6" applyNumberFormat="1" applyFont="1" applyFill="1" applyBorder="1" applyAlignment="1">
      <alignment horizontal="center" vertical="center" wrapText="1"/>
    </xf>
    <xf numFmtId="164" fontId="34" fillId="0" borderId="1" xfId="6" applyNumberFormat="1" applyFont="1" applyFill="1" applyBorder="1" applyAlignment="1">
      <alignment horizontal="right" vertical="center" wrapText="1"/>
    </xf>
    <xf numFmtId="164" fontId="32" fillId="0" borderId="1" xfId="5" applyNumberFormat="1" applyFont="1" applyFill="1" applyBorder="1" applyAlignment="1">
      <alignment horizontal="right" vertical="center" wrapText="1"/>
    </xf>
    <xf numFmtId="0" fontId="27" fillId="2" borderId="2" xfId="5" applyFont="1" applyFill="1" applyBorder="1" applyAlignment="1">
      <alignment vertical="center" wrapText="1"/>
    </xf>
    <xf numFmtId="164" fontId="35" fillId="0" borderId="1" xfId="6" applyNumberFormat="1" applyFont="1" applyFill="1" applyBorder="1" applyAlignment="1">
      <alignment horizontal="right" vertical="center" wrapText="1"/>
    </xf>
    <xf numFmtId="43" fontId="32" fillId="0" borderId="1" xfId="6" applyFont="1" applyFill="1" applyBorder="1" applyAlignment="1">
      <alignment horizontal="right" vertical="center" wrapText="1"/>
    </xf>
    <xf numFmtId="49" fontId="28" fillId="2" borderId="5" xfId="5" applyNumberFormat="1" applyFont="1" applyFill="1" applyBorder="1" applyAlignment="1">
      <alignment horizontal="center" vertical="center" wrapText="1"/>
    </xf>
    <xf numFmtId="49" fontId="25" fillId="2" borderId="1" xfId="5" applyNumberFormat="1" applyFont="1" applyFill="1" applyBorder="1" applyAlignment="1">
      <alignment horizontal="center" vertical="center" wrapText="1"/>
    </xf>
    <xf numFmtId="164" fontId="32" fillId="0" borderId="1" xfId="6" applyNumberFormat="1" applyFont="1" applyFill="1" applyBorder="1" applyAlignment="1">
      <alignment horizontal="right" vertical="center" wrapText="1"/>
    </xf>
    <xf numFmtId="164" fontId="32" fillId="0" borderId="1" xfId="5" applyNumberFormat="1" applyFont="1" applyFill="1" applyBorder="1" applyAlignment="1">
      <alignment vertical="center" wrapText="1"/>
    </xf>
    <xf numFmtId="164" fontId="28" fillId="0" borderId="1" xfId="5" applyNumberFormat="1" applyFont="1" applyFill="1" applyBorder="1" applyAlignment="1">
      <alignment vertical="center" wrapText="1"/>
    </xf>
    <xf numFmtId="0" fontId="29" fillId="2" borderId="2" xfId="5" applyFont="1" applyFill="1" applyBorder="1" applyAlignment="1">
      <alignment horizontal="center" vertical="justify" wrapText="1"/>
    </xf>
    <xf numFmtId="0" fontId="28" fillId="2" borderId="1" xfId="5" applyFont="1" applyFill="1" applyBorder="1" applyAlignment="1">
      <alignment horizontal="center" vertical="center" wrapText="1"/>
    </xf>
    <xf numFmtId="0" fontId="27" fillId="2" borderId="1" xfId="5" applyFont="1" applyFill="1" applyBorder="1" applyAlignment="1">
      <alignment horizontal="center" vertical="center" wrapText="1"/>
    </xf>
    <xf numFmtId="164" fontId="29" fillId="2" borderId="2" xfId="5" applyNumberFormat="1" applyFont="1" applyFill="1" applyBorder="1" applyAlignment="1">
      <alignment horizontal="center" vertical="justify" wrapText="1"/>
    </xf>
    <xf numFmtId="43" fontId="33" fillId="0" borderId="1" xfId="6" applyFont="1" applyFill="1" applyBorder="1" applyAlignment="1">
      <alignment horizontal="right" vertical="center" wrapText="1"/>
    </xf>
    <xf numFmtId="10" fontId="33" fillId="0" borderId="1" xfId="10" applyNumberFormat="1" applyFont="1" applyFill="1" applyBorder="1" applyAlignment="1">
      <alignment horizontal="right" vertical="center" wrapText="1"/>
    </xf>
    <xf numFmtId="164" fontId="28" fillId="4" borderId="1" xfId="5" applyNumberFormat="1" applyFont="1" applyFill="1" applyBorder="1" applyAlignment="1">
      <alignment vertical="center" wrapText="1"/>
    </xf>
    <xf numFmtId="49" fontId="28" fillId="2" borderId="0" xfId="5" applyNumberFormat="1" applyFont="1" applyFill="1" applyAlignment="1">
      <alignment horizontal="center" vertical="center" wrapText="1"/>
    </xf>
    <xf numFmtId="0" fontId="28" fillId="2" borderId="0" xfId="5" applyFont="1" applyFill="1" applyAlignment="1">
      <alignment horizontal="left" vertical="center" wrapText="1"/>
    </xf>
    <xf numFmtId="164" fontId="28" fillId="2" borderId="0" xfId="5" applyNumberFormat="1" applyFont="1" applyFill="1" applyAlignment="1">
      <alignment vertical="center" wrapText="1"/>
    </xf>
    <xf numFmtId="165" fontId="32" fillId="2" borderId="0" xfId="4" applyNumberFormat="1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vertical="center" wrapText="1"/>
    </xf>
    <xf numFmtId="0" fontId="36" fillId="2" borderId="0" xfId="4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/>
    </xf>
    <xf numFmtId="2" fontId="36" fillId="2" borderId="0" xfId="4" applyNumberFormat="1" applyFont="1" applyFill="1" applyAlignment="1">
      <alignment horizontal="left" vertical="center"/>
    </xf>
    <xf numFmtId="0" fontId="32" fillId="2" borderId="0" xfId="4" applyFont="1" applyFill="1" applyAlignment="1">
      <alignment horizontal="left" vertical="center"/>
    </xf>
    <xf numFmtId="164" fontId="32" fillId="2" borderId="0" xfId="8" applyNumberFormat="1" applyFont="1" applyFill="1" applyBorder="1" applyAlignment="1">
      <alignment horizontal="left" vertical="center"/>
    </xf>
    <xf numFmtId="2" fontId="33" fillId="2" borderId="0" xfId="4" applyNumberFormat="1" applyFont="1" applyFill="1" applyAlignment="1">
      <alignment horizontal="left" vertical="center"/>
    </xf>
    <xf numFmtId="164" fontId="33" fillId="2" borderId="0" xfId="8" applyNumberFormat="1" applyFont="1" applyFill="1" applyBorder="1" applyAlignment="1">
      <alignment horizontal="left" vertical="center"/>
    </xf>
    <xf numFmtId="164" fontId="32" fillId="2" borderId="0" xfId="8" applyNumberFormat="1" applyFont="1" applyFill="1" applyAlignment="1">
      <alignment horizontal="left" vertical="center"/>
    </xf>
    <xf numFmtId="164" fontId="33" fillId="2" borderId="0" xfId="8" applyNumberFormat="1" applyFont="1" applyFill="1" applyAlignment="1">
      <alignment horizontal="left" vertical="center"/>
    </xf>
    <xf numFmtId="0" fontId="32" fillId="2" borderId="6" xfId="4" applyNumberFormat="1" applyFont="1" applyFill="1" applyBorder="1" applyAlignment="1">
      <alignment vertical="center"/>
    </xf>
    <xf numFmtId="0" fontId="32" fillId="2" borderId="6" xfId="4" applyFont="1" applyFill="1" applyBorder="1" applyAlignment="1">
      <alignment vertical="center"/>
    </xf>
    <xf numFmtId="164" fontId="32" fillId="0" borderId="0" xfId="8" applyNumberFormat="1" applyFont="1" applyAlignment="1">
      <alignment horizontal="left" vertical="center"/>
    </xf>
    <xf numFmtId="0" fontId="33" fillId="2" borderId="0" xfId="7" applyFont="1" applyFill="1" applyAlignment="1">
      <alignment vertical="center"/>
    </xf>
    <xf numFmtId="0" fontId="26" fillId="2" borderId="0" xfId="7" applyFont="1" applyFill="1" applyAlignment="1">
      <alignment horizontal="left"/>
    </xf>
    <xf numFmtId="0" fontId="26" fillId="2" borderId="0" xfId="7" applyFont="1" applyFill="1" applyAlignment="1">
      <alignment vertical="center"/>
    </xf>
    <xf numFmtId="0" fontId="37" fillId="2" borderId="0" xfId="12" applyFont="1" applyFill="1" applyAlignment="1">
      <alignment vertical="center"/>
    </xf>
    <xf numFmtId="0" fontId="32" fillId="0" borderId="0" xfId="12" applyFont="1" applyAlignment="1">
      <alignment vertical="center"/>
    </xf>
    <xf numFmtId="0" fontId="33" fillId="0" borderId="0" xfId="12" applyFont="1" applyAlignment="1">
      <alignment vertical="center"/>
    </xf>
    <xf numFmtId="0" fontId="26" fillId="2" borderId="0" xfId="7" applyFont="1" applyFill="1" applyAlignment="1">
      <alignment horizontal="left" vertical="center"/>
    </xf>
    <xf numFmtId="167" fontId="26" fillId="2" borderId="0" xfId="7" applyNumberFormat="1" applyFont="1" applyFill="1"/>
    <xf numFmtId="0" fontId="27" fillId="2" borderId="3" xfId="5" applyFont="1" applyFill="1" applyBorder="1" applyAlignment="1">
      <alignment vertical="center" wrapText="1"/>
    </xf>
    <xf numFmtId="0" fontId="28" fillId="4" borderId="2" xfId="5" applyFont="1" applyFill="1" applyBorder="1" applyAlignment="1">
      <alignment horizontal="left" vertical="center" wrapText="1"/>
    </xf>
    <xf numFmtId="0" fontId="28" fillId="4" borderId="3" xfId="5" applyFont="1" applyFill="1" applyBorder="1" applyAlignment="1">
      <alignment horizontal="left" vertical="center" wrapText="1"/>
    </xf>
    <xf numFmtId="0" fontId="28" fillId="2" borderId="2" xfId="5" applyFont="1" applyFill="1" applyBorder="1" applyAlignment="1">
      <alignment horizontal="left" vertical="center" wrapText="1"/>
    </xf>
    <xf numFmtId="0" fontId="28" fillId="2" borderId="3" xfId="5" applyFont="1" applyFill="1" applyBorder="1" applyAlignment="1">
      <alignment horizontal="left" vertical="center" wrapText="1"/>
    </xf>
    <xf numFmtId="0" fontId="27" fillId="2" borderId="3" xfId="5" applyFont="1" applyFill="1" applyBorder="1" applyAlignment="1">
      <alignment horizontal="left" vertical="center" wrapText="1"/>
    </xf>
    <xf numFmtId="0" fontId="36" fillId="2" borderId="0" xfId="4" applyFont="1" applyFill="1" applyAlignment="1">
      <alignment horizontal="left" vertical="center" wrapText="1"/>
    </xf>
    <xf numFmtId="164" fontId="36" fillId="2" borderId="0" xfId="8" applyNumberFormat="1" applyFont="1" applyFill="1" applyAlignment="1">
      <alignment horizontal="left" vertical="center" wrapText="1"/>
    </xf>
    <xf numFmtId="164" fontId="27" fillId="2" borderId="3" xfId="5" applyNumberFormat="1" applyFont="1" applyFill="1" applyBorder="1" applyAlignment="1">
      <alignment horizontal="left" vertical="center" wrapText="1"/>
    </xf>
    <xf numFmtId="164" fontId="27" fillId="2" borderId="4" xfId="5" applyNumberFormat="1" applyFont="1" applyFill="1" applyBorder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32" fillId="2" borderId="0" xfId="4" applyFont="1" applyFill="1" applyAlignment="1">
      <alignment horizontal="left" vertical="center"/>
    </xf>
    <xf numFmtId="165" fontId="32" fillId="2" borderId="0" xfId="4" applyNumberFormat="1" applyFont="1" applyFill="1" applyAlignment="1">
      <alignment horizontal="left" vertical="center" wrapText="1"/>
    </xf>
    <xf numFmtId="0" fontId="28" fillId="3" borderId="9" xfId="13" applyFont="1" applyFill="1" applyBorder="1" applyAlignment="1">
      <alignment horizontal="center" vertical="center" wrapText="1"/>
    </xf>
    <xf numFmtId="0" fontId="28" fillId="3" borderId="6" xfId="13" applyFont="1" applyFill="1" applyBorder="1" applyAlignment="1">
      <alignment horizontal="center" vertical="center" wrapText="1"/>
    </xf>
    <xf numFmtId="0" fontId="28" fillId="3" borderId="12" xfId="13" applyFont="1" applyFill="1" applyBorder="1" applyAlignment="1">
      <alignment horizontal="center" vertical="center" wrapText="1"/>
    </xf>
    <xf numFmtId="0" fontId="28" fillId="3" borderId="10" xfId="13" applyFont="1" applyFill="1" applyBorder="1" applyAlignment="1">
      <alignment horizontal="center" vertical="center" wrapText="1"/>
    </xf>
    <xf numFmtId="0" fontId="28" fillId="3" borderId="11" xfId="13" applyFont="1" applyFill="1" applyBorder="1" applyAlignment="1">
      <alignment horizontal="center" vertical="center" wrapText="1"/>
    </xf>
    <xf numFmtId="0" fontId="28" fillId="3" borderId="13" xfId="13" applyFont="1" applyFill="1" applyBorder="1" applyAlignment="1">
      <alignment horizontal="center" vertical="center" wrapText="1"/>
    </xf>
    <xf numFmtId="3" fontId="32" fillId="2" borderId="0" xfId="5" applyNumberFormat="1" applyFont="1" applyFill="1" applyAlignment="1">
      <alignment horizontal="left" wrapText="1"/>
    </xf>
    <xf numFmtId="0" fontId="25" fillId="2" borderId="0" xfId="5" applyFont="1" applyFill="1" applyAlignment="1">
      <alignment horizontal="center" wrapText="1"/>
    </xf>
    <xf numFmtId="0" fontId="25" fillId="2" borderId="0" xfId="5" applyFont="1" applyFill="1" applyAlignment="1">
      <alignment horizontal="center"/>
    </xf>
    <xf numFmtId="0" fontId="27" fillId="2" borderId="0" xfId="5" applyFont="1" applyFill="1" applyAlignment="1">
      <alignment horizontal="center" vertical="center" wrapText="1"/>
    </xf>
    <xf numFmtId="0" fontId="38" fillId="2" borderId="0" xfId="5" applyFont="1" applyFill="1" applyAlignment="1">
      <alignment horizontal="center" vertical="center" wrapText="1"/>
    </xf>
    <xf numFmtId="0" fontId="38" fillId="2" borderId="0" xfId="5" applyFont="1" applyFill="1" applyAlignment="1">
      <alignment horizontal="center" vertical="center"/>
    </xf>
    <xf numFmtId="3" fontId="28" fillId="2" borderId="0" xfId="5" applyNumberFormat="1" applyFont="1" applyFill="1" applyAlignment="1">
      <alignment horizontal="left" wrapText="1"/>
    </xf>
    <xf numFmtId="3" fontId="29" fillId="2" borderId="0" xfId="11" applyNumberFormat="1" applyFont="1" applyFill="1" applyAlignment="1">
      <alignment horizontal="left" vertical="top" wrapText="1"/>
    </xf>
    <xf numFmtId="0" fontId="28" fillId="3" borderId="7" xfId="13" applyFont="1" applyFill="1" applyBorder="1" applyAlignment="1">
      <alignment horizontal="center" vertical="center" wrapText="1"/>
    </xf>
    <xf numFmtId="0" fontId="28" fillId="3" borderId="8" xfId="13" applyFont="1" applyFill="1" applyBorder="1" applyAlignment="1">
      <alignment horizontal="center" vertical="center" wrapText="1"/>
    </xf>
  </cellXfs>
  <cellStyles count="71">
    <cellStyle name="20% - Accent1" xfId="31" builtinId="30" customBuiltin="1"/>
    <cellStyle name="20% - Accent1 2" xfId="57"/>
    <cellStyle name="20% - Accent2" xfId="35" builtinId="34" customBuiltin="1"/>
    <cellStyle name="20% - Accent2 2" xfId="58"/>
    <cellStyle name="20% - Accent3" xfId="39" builtinId="38" customBuiltin="1"/>
    <cellStyle name="20% - Accent3 2" xfId="59"/>
    <cellStyle name="20% - Accent4" xfId="43" builtinId="42" customBuiltin="1"/>
    <cellStyle name="20% - Accent4 2" xfId="60"/>
    <cellStyle name="20% - Accent5" xfId="47" builtinId="46" customBuiltin="1"/>
    <cellStyle name="20% - Accent5 2" xfId="61"/>
    <cellStyle name="20% - Accent6" xfId="51" builtinId="50" customBuiltin="1"/>
    <cellStyle name="20% - Accent6 2" xfId="62"/>
    <cellStyle name="40% - Accent1" xfId="32" builtinId="31" customBuiltin="1"/>
    <cellStyle name="40% - Accent1 2" xfId="63"/>
    <cellStyle name="40% - Accent2" xfId="36" builtinId="35" customBuiltin="1"/>
    <cellStyle name="40% - Accent2 2" xfId="64"/>
    <cellStyle name="40% - Accent3" xfId="40" builtinId="39" customBuiltin="1"/>
    <cellStyle name="40% - Accent3 2" xfId="65"/>
    <cellStyle name="40% - Accent4" xfId="44" builtinId="43" customBuiltin="1"/>
    <cellStyle name="40% - Accent4 2" xfId="66"/>
    <cellStyle name="40% - Accent5" xfId="48" builtinId="47" customBuiltin="1"/>
    <cellStyle name="40% - Accent5 2" xfId="67"/>
    <cellStyle name="40% - Accent6" xfId="52" builtinId="51" customBuiltin="1"/>
    <cellStyle name="40% - Accent6 2" xfId="68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20" builtinId="27" customBuiltin="1"/>
    <cellStyle name="Calculation" xfId="24" builtinId="22" customBuiltin="1"/>
    <cellStyle name="Comma 10" xfId="6"/>
    <cellStyle name="Comma 3" xfId="3"/>
    <cellStyle name="Comma 3 5" xfId="9"/>
    <cellStyle name="Comma 4 2" xfId="8"/>
    <cellStyle name="Comma 4 3" xfId="70"/>
    <cellStyle name="Currency [0] 2" xfId="2"/>
    <cellStyle name="Check Cell" xfId="26" builtinId="23" customBuiltin="1"/>
    <cellStyle name="Explanatory Text" xfId="28" builtinId="53" customBuiltin="1"/>
    <cellStyle name="Good" xfId="19" builtinId="26" customBuiltin="1"/>
    <cellStyle name="Heading 1" xfId="15" builtinId="16" customBuiltin="1"/>
    <cellStyle name="Heading 2" xfId="16" builtinId="17" customBuiltin="1"/>
    <cellStyle name="Heading 3" xfId="17" builtinId="18" customBuiltin="1"/>
    <cellStyle name="Heading 4" xfId="18" builtinId="19" customBuiltin="1"/>
    <cellStyle name="Input" xfId="22" builtinId="20" customBuiltin="1"/>
    <cellStyle name="Linked Cell" xfId="25" builtinId="24" customBuiltin="1"/>
    <cellStyle name="Neutral" xfId="21" builtinId="28" customBuiltin="1"/>
    <cellStyle name="Normal" xfId="0" builtinId="0"/>
    <cellStyle name="Normal 11 2" xfId="7"/>
    <cellStyle name="Normal 2" xfId="54"/>
    <cellStyle name="Normal 2 2" xfId="12"/>
    <cellStyle name="Normal 3" xfId="56"/>
    <cellStyle name="Normal 3 2 20" xfId="5"/>
    <cellStyle name="Normal 3 3" xfId="11"/>
    <cellStyle name="Normal 3 4" xfId="13"/>
    <cellStyle name="Normal 5" xfId="1"/>
    <cellStyle name="Normal_Bao cao tai chinh 280405" xfId="4"/>
    <cellStyle name="Note 2" xfId="55"/>
    <cellStyle name="Note 3" xfId="69"/>
    <cellStyle name="Output" xfId="23" builtinId="21" customBuiltin="1"/>
    <cellStyle name="Percent 2 6" xfId="10"/>
    <cellStyle name="Title" xfId="14" builtinId="15" customBuiltin="1"/>
    <cellStyle name="Total" xfId="29" builtinId="25" customBuiltin="1"/>
    <cellStyle name="Warning Text" xfId="2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1360872</xdr:colOff>
      <xdr:row>1</xdr:row>
      <xdr:rowOff>155711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2C70092-8090-4399-8872-4806871FF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51472" cy="6981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andardcharteredbank-my.sharepoint.com/Thuy/TrangKenh/Chinhthuc-cu/5649%20Tong%20hop%20TSCD-GL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M52"/>
  <sheetViews>
    <sheetView showGridLines="0" tabSelected="1" view="pageBreakPreview" topLeftCell="A18" zoomScale="70" zoomScaleNormal="100" zoomScaleSheetLayoutView="70" workbookViewId="0">
      <selection activeCell="G18" sqref="G18:H36"/>
    </sheetView>
  </sheetViews>
  <sheetFormatPr defaultColWidth="9.42578125" defaultRowHeight="18.75"/>
  <cols>
    <col min="1" max="1" width="2.7109375" style="1" customWidth="1"/>
    <col min="2" max="2" width="11.42578125" style="1" customWidth="1"/>
    <col min="3" max="3" width="3.42578125" style="1" customWidth="1"/>
    <col min="4" max="4" width="42.5703125" style="1" customWidth="1"/>
    <col min="5" max="5" width="41.140625" style="1" customWidth="1"/>
    <col min="6" max="6" width="12" style="1" customWidth="1"/>
    <col min="7" max="8" width="35.42578125" style="1" customWidth="1"/>
    <col min="9" max="9" width="13.28515625" style="1" hidden="1" customWidth="1"/>
    <col min="10" max="11" width="9.42578125" style="1" hidden="1" customWidth="1"/>
    <col min="12" max="14" width="9.42578125" style="1" customWidth="1"/>
    <col min="15" max="16384" width="9.42578125" style="1"/>
  </cols>
  <sheetData>
    <row r="1" spans="2:8" ht="42.75" customHeight="1">
      <c r="B1" s="103" t="s">
        <v>7</v>
      </c>
      <c r="C1" s="104"/>
      <c r="D1" s="104"/>
      <c r="E1" s="104"/>
      <c r="F1" s="104"/>
      <c r="G1" s="104"/>
      <c r="H1" s="104"/>
    </row>
    <row r="2" spans="2:8" ht="43.5" customHeight="1">
      <c r="B2" s="105" t="s">
        <v>8</v>
      </c>
      <c r="C2" s="105"/>
      <c r="D2" s="105"/>
      <c r="E2" s="105"/>
      <c r="F2" s="105"/>
      <c r="G2" s="105"/>
      <c r="H2" s="105"/>
    </row>
    <row r="3" spans="2:8" ht="2.25" customHeight="1">
      <c r="H3" s="2"/>
    </row>
    <row r="4" spans="2:8" ht="48.75" customHeight="1">
      <c r="B4" s="106" t="s">
        <v>9</v>
      </c>
      <c r="C4" s="107"/>
      <c r="D4" s="107"/>
      <c r="E4" s="107"/>
      <c r="F4" s="107"/>
      <c r="G4" s="107"/>
      <c r="H4" s="107"/>
    </row>
    <row r="5" spans="2:8" ht="15.75" customHeight="1">
      <c r="B5" s="3"/>
      <c r="C5" s="3"/>
      <c r="D5" s="4"/>
      <c r="E5" s="4"/>
      <c r="F5" s="4"/>
      <c r="G5" s="5"/>
      <c r="H5" s="5"/>
    </row>
    <row r="6" spans="2:8" ht="39" customHeight="1">
      <c r="B6" s="6">
        <v>1</v>
      </c>
      <c r="C6" s="7"/>
      <c r="D6" s="8" t="s">
        <v>59</v>
      </c>
      <c r="E6" s="108" t="s">
        <v>60</v>
      </c>
      <c r="F6" s="108"/>
      <c r="G6" s="108"/>
      <c r="H6" s="108"/>
    </row>
    <row r="7" spans="2:8" ht="39" customHeight="1">
      <c r="B7" s="9">
        <v>2</v>
      </c>
      <c r="C7" s="10"/>
      <c r="D7" s="11" t="s">
        <v>61</v>
      </c>
      <c r="E7" s="109" t="s">
        <v>62</v>
      </c>
      <c r="F7" s="109"/>
      <c r="G7" s="109"/>
      <c r="H7" s="109"/>
    </row>
    <row r="8" spans="2:8" ht="39" customHeight="1">
      <c r="B8" s="9">
        <v>3</v>
      </c>
      <c r="C8" s="10"/>
      <c r="D8" s="11" t="s">
        <v>63</v>
      </c>
      <c r="E8" s="102" t="s">
        <v>52</v>
      </c>
      <c r="F8" s="102"/>
      <c r="G8" s="102"/>
      <c r="H8" s="12"/>
    </row>
    <row r="9" spans="2:8" ht="19.5" customHeight="1">
      <c r="B9" s="9">
        <v>4</v>
      </c>
      <c r="C9" s="10"/>
      <c r="D9" s="13" t="s">
        <v>10</v>
      </c>
      <c r="E9" s="14" t="str">
        <f>"Từ ngày "&amp;DAY(H15+1)&amp;" tháng "&amp;MONTH(H15+1)&amp;" năm "&amp;YEAR(H15)&amp;" tới ngày "&amp;DAY(G15)&amp;" tháng "&amp; MONTH(G15)&amp;" năm "&amp;YEAR(G15)</f>
        <v>Từ ngày 16 tháng 6 năm 2026 tới ngày 22 tháng 6 năm 2026</v>
      </c>
      <c r="F9" s="14"/>
      <c r="G9" s="15"/>
      <c r="H9" s="16"/>
    </row>
    <row r="10" spans="2:8" ht="19.5" customHeight="1">
      <c r="B10" s="4"/>
      <c r="C10" s="10"/>
      <c r="D10" s="17" t="s">
        <v>11</v>
      </c>
      <c r="E10" s="18" t="str">
        <f>"From "&amp;DAY(H15+1)&amp;"/"&amp;MONTH(H15+1)&amp;"/"&amp;YEAR(G15)&amp;" to "&amp;DAY(G15)&amp;"/"&amp;MONTH(G15)&amp;"/"&amp;YEAR(G15)</f>
        <v>From 16/6/2026 to 22/6/2026</v>
      </c>
      <c r="F10" s="19"/>
      <c r="G10" s="20"/>
      <c r="H10" s="12"/>
    </row>
    <row r="11" spans="2:8" ht="19.5" customHeight="1">
      <c r="B11" s="4">
        <v>5</v>
      </c>
      <c r="C11" s="10"/>
      <c r="D11" s="13" t="s">
        <v>0</v>
      </c>
      <c r="E11" s="21">
        <f>G15+1</f>
        <v>46196</v>
      </c>
      <c r="F11" s="22"/>
      <c r="G11" s="20"/>
      <c r="H11" s="12"/>
    </row>
    <row r="12" spans="2:8" ht="19.5" customHeight="1">
      <c r="B12" s="23"/>
      <c r="C12" s="10"/>
      <c r="D12" s="17" t="s">
        <v>1</v>
      </c>
      <c r="E12" s="24">
        <f>E11</f>
        <v>46196</v>
      </c>
      <c r="F12" s="19"/>
      <c r="G12" s="20"/>
      <c r="H12" s="12"/>
    </row>
    <row r="13" spans="2:8" ht="19.5" customHeight="1">
      <c r="B13" s="10"/>
      <c r="C13" s="10"/>
      <c r="D13" s="12"/>
      <c r="E13" s="12"/>
      <c r="F13" s="12"/>
      <c r="G13" s="12"/>
      <c r="H13" s="25" t="s">
        <v>12</v>
      </c>
    </row>
    <row r="14" spans="2:8" ht="41.1" customHeight="1">
      <c r="B14" s="110" t="s">
        <v>13</v>
      </c>
      <c r="C14" s="96" t="s">
        <v>14</v>
      </c>
      <c r="D14" s="97"/>
      <c r="E14" s="98"/>
      <c r="F14" s="110" t="s">
        <v>2</v>
      </c>
      <c r="G14" s="26" t="s">
        <v>15</v>
      </c>
      <c r="H14" s="26" t="s">
        <v>53</v>
      </c>
    </row>
    <row r="15" spans="2:8" ht="22.15" customHeight="1">
      <c r="B15" s="111"/>
      <c r="C15" s="99"/>
      <c r="D15" s="100"/>
      <c r="E15" s="101"/>
      <c r="F15" s="111"/>
      <c r="G15" s="27">
        <f>H15+7</f>
        <v>46195</v>
      </c>
      <c r="H15" s="27">
        <v>46188</v>
      </c>
    </row>
    <row r="16" spans="2:8" ht="40.5" customHeight="1">
      <c r="B16" s="28" t="s">
        <v>3</v>
      </c>
      <c r="C16" s="84" t="s">
        <v>16</v>
      </c>
      <c r="D16" s="85"/>
      <c r="E16" s="29"/>
      <c r="F16" s="28"/>
      <c r="G16" s="30"/>
      <c r="H16" s="30"/>
    </row>
    <row r="17" spans="2:10" ht="40.5" customHeight="1">
      <c r="B17" s="31" t="s">
        <v>17</v>
      </c>
      <c r="C17" s="86" t="s">
        <v>18</v>
      </c>
      <c r="D17" s="87"/>
      <c r="E17" s="87"/>
      <c r="F17" s="31"/>
      <c r="G17" s="32"/>
      <c r="H17" s="32"/>
    </row>
    <row r="18" spans="2:10" ht="25.5" customHeight="1">
      <c r="B18" s="33" t="s">
        <v>19</v>
      </c>
      <c r="C18" s="34"/>
      <c r="D18" s="83" t="s">
        <v>20</v>
      </c>
      <c r="E18" s="83"/>
      <c r="F18" s="35"/>
      <c r="G18" s="36">
        <v>521608540699</v>
      </c>
      <c r="H18" s="36">
        <v>513983612746</v>
      </c>
      <c r="I18" s="36">
        <v>513983612746</v>
      </c>
      <c r="J18" s="37">
        <f>I18-H18</f>
        <v>0</v>
      </c>
    </row>
    <row r="19" spans="2:10" ht="40.5" customHeight="1">
      <c r="B19" s="33" t="s">
        <v>21</v>
      </c>
      <c r="C19" s="34"/>
      <c r="D19" s="83" t="s">
        <v>22</v>
      </c>
      <c r="E19" s="83"/>
      <c r="F19" s="35"/>
      <c r="G19" s="36"/>
      <c r="H19" s="36"/>
      <c r="I19" s="36"/>
      <c r="J19" s="37">
        <f t="shared" ref="J19:J32" si="0">I19-H19</f>
        <v>0</v>
      </c>
    </row>
    <row r="20" spans="2:10" ht="25.5" customHeight="1">
      <c r="B20" s="33" t="s">
        <v>23</v>
      </c>
      <c r="C20" s="34"/>
      <c r="D20" s="83" t="s">
        <v>24</v>
      </c>
      <c r="E20" s="83"/>
      <c r="F20" s="35"/>
      <c r="G20" s="38">
        <v>16493</v>
      </c>
      <c r="H20" s="38">
        <v>16228</v>
      </c>
      <c r="I20" s="38">
        <v>16228</v>
      </c>
      <c r="J20" s="37">
        <f t="shared" si="0"/>
        <v>0</v>
      </c>
    </row>
    <row r="21" spans="2:10" ht="41.25" customHeight="1">
      <c r="B21" s="31" t="s">
        <v>25</v>
      </c>
      <c r="C21" s="86" t="s">
        <v>26</v>
      </c>
      <c r="D21" s="87"/>
      <c r="E21" s="87"/>
      <c r="F21" s="31"/>
      <c r="G21" s="39"/>
      <c r="H21" s="39"/>
      <c r="I21" s="39"/>
      <c r="J21" s="37">
        <f t="shared" si="0"/>
        <v>0</v>
      </c>
    </row>
    <row r="22" spans="2:10" ht="20.25" customHeight="1">
      <c r="B22" s="33" t="s">
        <v>27</v>
      </c>
      <c r="C22" s="34"/>
      <c r="D22" s="88" t="s">
        <v>20</v>
      </c>
      <c r="E22" s="88"/>
      <c r="F22" s="35"/>
      <c r="G22" s="36">
        <v>514722591066</v>
      </c>
      <c r="H22" s="36">
        <v>521608540699</v>
      </c>
      <c r="I22" s="36">
        <v>521608540699</v>
      </c>
      <c r="J22" s="37">
        <f t="shared" si="0"/>
        <v>0</v>
      </c>
    </row>
    <row r="23" spans="2:10" ht="39.950000000000003" customHeight="1">
      <c r="B23" s="33" t="s">
        <v>28</v>
      </c>
      <c r="C23" s="34"/>
      <c r="D23" s="88" t="s">
        <v>22</v>
      </c>
      <c r="E23" s="88"/>
      <c r="F23" s="35"/>
      <c r="G23" s="40"/>
      <c r="H23" s="36"/>
      <c r="I23" s="36"/>
      <c r="J23" s="37">
        <f t="shared" si="0"/>
        <v>0</v>
      </c>
    </row>
    <row r="24" spans="2:10" ht="20.25" customHeight="1">
      <c r="B24" s="33" t="s">
        <v>29</v>
      </c>
      <c r="C24" s="34"/>
      <c r="D24" s="88" t="s">
        <v>24</v>
      </c>
      <c r="E24" s="88"/>
      <c r="F24" s="35"/>
      <c r="G24" s="38">
        <v>16283</v>
      </c>
      <c r="H24" s="38">
        <v>16493</v>
      </c>
      <c r="I24" s="38">
        <v>16493</v>
      </c>
      <c r="J24" s="37">
        <f t="shared" si="0"/>
        <v>0</v>
      </c>
    </row>
    <row r="25" spans="2:10" ht="41.25" customHeight="1">
      <c r="B25" s="31" t="s">
        <v>30</v>
      </c>
      <c r="C25" s="86" t="s">
        <v>31</v>
      </c>
      <c r="D25" s="87"/>
      <c r="E25" s="87"/>
      <c r="F25" s="31"/>
      <c r="G25" s="41">
        <v>-6885949633</v>
      </c>
      <c r="H25" s="41">
        <v>7624927953</v>
      </c>
      <c r="I25" s="41">
        <v>7624927953</v>
      </c>
      <c r="J25" s="37">
        <f t="shared" si="0"/>
        <v>0</v>
      </c>
    </row>
    <row r="26" spans="2:10" ht="60" customHeight="1">
      <c r="B26" s="35" t="s">
        <v>32</v>
      </c>
      <c r="C26" s="42"/>
      <c r="D26" s="83" t="s">
        <v>33</v>
      </c>
      <c r="E26" s="83"/>
      <c r="F26" s="33"/>
      <c r="G26" s="36">
        <v>-6621182530</v>
      </c>
      <c r="H26" s="43">
        <v>8361761451</v>
      </c>
      <c r="I26" s="43">
        <v>8361761451</v>
      </c>
      <c r="J26" s="37">
        <f t="shared" si="0"/>
        <v>0</v>
      </c>
    </row>
    <row r="27" spans="2:10" ht="60" customHeight="1">
      <c r="B27" s="35" t="s">
        <v>34</v>
      </c>
      <c r="C27" s="42"/>
      <c r="D27" s="88" t="s">
        <v>35</v>
      </c>
      <c r="E27" s="88"/>
      <c r="F27" s="33"/>
      <c r="G27" s="36">
        <v>-264767103</v>
      </c>
      <c r="H27" s="36">
        <v>-736833498</v>
      </c>
      <c r="I27" s="36">
        <v>-736833498</v>
      </c>
      <c r="J27" s="37">
        <f t="shared" si="0"/>
        <v>0</v>
      </c>
    </row>
    <row r="28" spans="2:10" ht="41.25" customHeight="1">
      <c r="B28" s="35" t="s">
        <v>36</v>
      </c>
      <c r="C28" s="42"/>
      <c r="D28" s="88" t="s">
        <v>37</v>
      </c>
      <c r="E28" s="88"/>
      <c r="F28" s="35"/>
      <c r="G28" s="44"/>
      <c r="H28" s="44"/>
      <c r="I28" s="44"/>
      <c r="J28" s="37">
        <f t="shared" si="0"/>
        <v>0</v>
      </c>
    </row>
    <row r="29" spans="2:10" ht="60" customHeight="1">
      <c r="B29" s="45" t="s">
        <v>38</v>
      </c>
      <c r="C29" s="86" t="s">
        <v>39</v>
      </c>
      <c r="D29" s="87"/>
      <c r="E29" s="87"/>
      <c r="F29" s="46"/>
      <c r="G29" s="47">
        <v>-210</v>
      </c>
      <c r="H29" s="47">
        <v>265</v>
      </c>
      <c r="I29" s="47">
        <v>265</v>
      </c>
      <c r="J29" s="37">
        <f t="shared" si="0"/>
        <v>0</v>
      </c>
    </row>
    <row r="30" spans="2:10" ht="40.5" customHeight="1">
      <c r="B30" s="31" t="s">
        <v>40</v>
      </c>
      <c r="C30" s="86" t="s">
        <v>41</v>
      </c>
      <c r="D30" s="87"/>
      <c r="E30" s="87"/>
      <c r="F30" s="31"/>
      <c r="G30" s="48"/>
      <c r="H30" s="49"/>
      <c r="I30" s="49"/>
      <c r="J30" s="37">
        <f t="shared" si="0"/>
        <v>0</v>
      </c>
    </row>
    <row r="31" spans="2:10" ht="24" customHeight="1">
      <c r="B31" s="33" t="s">
        <v>42</v>
      </c>
      <c r="C31" s="50"/>
      <c r="D31" s="88" t="s">
        <v>43</v>
      </c>
      <c r="E31" s="88"/>
      <c r="F31" s="35"/>
      <c r="G31" s="38">
        <v>523916785116</v>
      </c>
      <c r="H31" s="38">
        <v>523916785116</v>
      </c>
      <c r="I31" s="38">
        <v>523916785116</v>
      </c>
      <c r="J31" s="37">
        <f t="shared" si="0"/>
        <v>0</v>
      </c>
    </row>
    <row r="32" spans="2:10" ht="24" customHeight="1">
      <c r="B32" s="33" t="s">
        <v>44</v>
      </c>
      <c r="C32" s="50"/>
      <c r="D32" s="88" t="s">
        <v>45</v>
      </c>
      <c r="E32" s="88"/>
      <c r="F32" s="35"/>
      <c r="G32" s="38">
        <v>226881393621</v>
      </c>
      <c r="H32" s="38">
        <v>226881393621</v>
      </c>
      <c r="I32" s="38">
        <v>226881393621</v>
      </c>
      <c r="J32" s="37">
        <f t="shared" si="0"/>
        <v>0</v>
      </c>
    </row>
    <row r="33" spans="2:13" ht="41.25" customHeight="1">
      <c r="B33" s="51">
        <v>6</v>
      </c>
      <c r="C33" s="86" t="s">
        <v>46</v>
      </c>
      <c r="D33" s="87"/>
      <c r="E33" s="93"/>
      <c r="F33" s="46"/>
      <c r="G33" s="47"/>
      <c r="H33" s="47"/>
      <c r="I33" s="47"/>
    </row>
    <row r="34" spans="2:13" ht="40.5" customHeight="1">
      <c r="B34" s="52">
        <v>6.1</v>
      </c>
      <c r="C34" s="53"/>
      <c r="D34" s="91" t="s">
        <v>47</v>
      </c>
      <c r="E34" s="92"/>
      <c r="F34" s="35"/>
      <c r="G34" s="54">
        <f>4529094.18+74996.25</f>
        <v>4604090.43</v>
      </c>
      <c r="H34" s="54">
        <v>4604090.43</v>
      </c>
      <c r="M34" s="82"/>
    </row>
    <row r="35" spans="2:13" ht="40.5" customHeight="1">
      <c r="B35" s="52">
        <v>6.2</v>
      </c>
      <c r="C35" s="53"/>
      <c r="D35" s="91" t="s">
        <v>48</v>
      </c>
      <c r="E35" s="92"/>
      <c r="F35" s="35"/>
      <c r="G35" s="36">
        <f>ROUND(G34*G24,0)</f>
        <v>74968404472</v>
      </c>
      <c r="H35" s="36">
        <v>75935263462</v>
      </c>
    </row>
    <row r="36" spans="2:13" ht="40.5" customHeight="1">
      <c r="B36" s="52">
        <v>6.3</v>
      </c>
      <c r="C36" s="53"/>
      <c r="D36" s="91" t="s">
        <v>49</v>
      </c>
      <c r="E36" s="92"/>
      <c r="F36" s="35"/>
      <c r="G36" s="55">
        <f>G35/G22</f>
        <v>0.14564817199248831</v>
      </c>
      <c r="H36" s="55">
        <v>0.14557902629477704</v>
      </c>
    </row>
    <row r="37" spans="2:13" ht="40.5" customHeight="1">
      <c r="B37" s="28" t="s">
        <v>4</v>
      </c>
      <c r="C37" s="84" t="s">
        <v>50</v>
      </c>
      <c r="D37" s="85"/>
      <c r="E37" s="85"/>
      <c r="F37" s="28"/>
      <c r="G37" s="56"/>
      <c r="H37" s="56"/>
    </row>
    <row r="38" spans="2:13">
      <c r="B38" s="57"/>
      <c r="C38" s="58"/>
      <c r="D38" s="58"/>
      <c r="E38" s="58"/>
      <c r="F38" s="57"/>
      <c r="G38" s="59"/>
      <c r="H38" s="59"/>
    </row>
    <row r="39" spans="2:13" ht="17.25" customHeight="1">
      <c r="B39" s="94" t="s">
        <v>5</v>
      </c>
      <c r="C39" s="94"/>
      <c r="D39" s="94"/>
      <c r="E39" s="60"/>
      <c r="F39" s="60"/>
      <c r="G39" s="95" t="s">
        <v>56</v>
      </c>
      <c r="H39" s="95"/>
    </row>
    <row r="40" spans="2:13" ht="17.25" customHeight="1">
      <c r="B40" s="89" t="s">
        <v>6</v>
      </c>
      <c r="C40" s="89"/>
      <c r="D40" s="89"/>
      <c r="E40" s="61"/>
      <c r="F40" s="62"/>
      <c r="G40" s="90" t="s">
        <v>57</v>
      </c>
      <c r="H40" s="90"/>
    </row>
    <row r="41" spans="2:13" ht="9.75" customHeight="1">
      <c r="B41" s="63"/>
      <c r="C41" s="63"/>
      <c r="D41" s="63"/>
      <c r="E41" s="61"/>
      <c r="F41" s="61"/>
      <c r="G41" s="61"/>
      <c r="H41" s="61"/>
    </row>
    <row r="42" spans="2:13" ht="15" customHeight="1">
      <c r="B42" s="63"/>
      <c r="C42" s="63"/>
      <c r="D42" s="63"/>
      <c r="E42" s="61"/>
      <c r="F42" s="61"/>
      <c r="G42" s="61"/>
      <c r="H42" s="61"/>
    </row>
    <row r="43" spans="2:13">
      <c r="B43" s="63"/>
      <c r="C43" s="63"/>
      <c r="D43" s="63"/>
      <c r="E43" s="64"/>
      <c r="F43" s="64"/>
      <c r="G43" s="65"/>
      <c r="H43" s="64"/>
    </row>
    <row r="44" spans="2:13">
      <c r="B44" s="63"/>
      <c r="C44" s="63"/>
      <c r="D44" s="63"/>
      <c r="E44" s="64"/>
      <c r="F44" s="64"/>
      <c r="G44" s="65"/>
      <c r="H44" s="64"/>
    </row>
    <row r="45" spans="2:13">
      <c r="B45" s="63"/>
      <c r="C45" s="63"/>
      <c r="D45" s="63"/>
      <c r="E45" s="64"/>
      <c r="F45" s="64"/>
      <c r="G45" s="65"/>
      <c r="H45" s="64"/>
    </row>
    <row r="46" spans="2:13">
      <c r="B46" s="66"/>
      <c r="C46" s="66"/>
      <c r="D46" s="66"/>
      <c r="E46" s="67"/>
      <c r="F46" s="67"/>
      <c r="G46" s="68"/>
      <c r="H46" s="69"/>
    </row>
    <row r="47" spans="2:13">
      <c r="B47" s="66"/>
      <c r="C47" s="66"/>
      <c r="D47" s="66"/>
      <c r="E47" s="70"/>
      <c r="F47" s="70"/>
      <c r="G47" s="68"/>
      <c r="H47" s="71"/>
    </row>
    <row r="48" spans="2:13" s="77" customFormat="1" ht="19.5" customHeight="1">
      <c r="B48" s="72" t="s">
        <v>51</v>
      </c>
      <c r="C48" s="72"/>
      <c r="D48" s="72"/>
      <c r="E48" s="70"/>
      <c r="F48" s="70"/>
      <c r="G48" s="73" t="s">
        <v>55</v>
      </c>
      <c r="H48" s="73"/>
    </row>
    <row r="49" spans="2:8" s="77" customFormat="1" ht="19.5" customHeight="1">
      <c r="B49" s="78" t="s">
        <v>58</v>
      </c>
      <c r="C49" s="79"/>
      <c r="D49" s="79"/>
      <c r="E49" s="74"/>
      <c r="F49" s="70"/>
      <c r="G49" s="75"/>
      <c r="H49" s="75"/>
    </row>
    <row r="50" spans="2:8" s="77" customFormat="1" ht="19.5" customHeight="1">
      <c r="B50" s="80" t="s">
        <v>54</v>
      </c>
      <c r="C50" s="80"/>
      <c r="D50" s="80"/>
      <c r="E50" s="81"/>
      <c r="F50" s="81"/>
      <c r="G50" s="75"/>
      <c r="H50" s="75"/>
    </row>
    <row r="51" spans="2:8">
      <c r="E51" s="76"/>
      <c r="F51" s="76"/>
      <c r="G51" s="76"/>
      <c r="H51" s="76"/>
    </row>
    <row r="52" spans="2:8">
      <c r="E52" s="76"/>
      <c r="F52" s="76"/>
      <c r="G52" s="76"/>
      <c r="H52" s="76"/>
    </row>
  </sheetData>
  <mergeCells count="35">
    <mergeCell ref="C14:E15"/>
    <mergeCell ref="E8:G8"/>
    <mergeCell ref="B1:H1"/>
    <mergeCell ref="B2:H2"/>
    <mergeCell ref="B4:H4"/>
    <mergeCell ref="E6:H6"/>
    <mergeCell ref="E7:H7"/>
    <mergeCell ref="B14:B15"/>
    <mergeCell ref="F14:F15"/>
    <mergeCell ref="B40:D40"/>
    <mergeCell ref="G40:H40"/>
    <mergeCell ref="D36:E36"/>
    <mergeCell ref="D27:E27"/>
    <mergeCell ref="D28:E28"/>
    <mergeCell ref="C29:E29"/>
    <mergeCell ref="C30:E30"/>
    <mergeCell ref="D31:E31"/>
    <mergeCell ref="D32:E32"/>
    <mergeCell ref="C33:E33"/>
    <mergeCell ref="D34:E34"/>
    <mergeCell ref="D35:E35"/>
    <mergeCell ref="C37:E37"/>
    <mergeCell ref="B39:D39"/>
    <mergeCell ref="G39:H39"/>
    <mergeCell ref="D26:E26"/>
    <mergeCell ref="C16:D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</mergeCells>
  <printOptions horizontalCentered="1" verticalCentered="1"/>
  <pageMargins left="0.15748031496062992" right="0.15748031496062992" top="0.51181102362204722" bottom="0.19685039370078741" header="0.51181102362204722" footer="0.39370078740157483"/>
  <pageSetup paperSize="9" scale="54" fitToWidth="0" fitToHeight="0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BjmCU9uurR10wnyYTJFPPq1NJ407h1CPqDfCJoTUO/Q=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qn2HYjgPSSXCLXnG8DIUty5Bg2AGLF6vQ6NM3/aqOcU=</DigestValue>
    </Reference>
  </SignedInfo>
  <SignatureValue>V28GIwndPLbO5yDz3SvWffE22thPFEDYWBb5J3o9lNHnhXkZf8uFKoBYn9wV9lb8BhQ7Q4tRTvYc
fUxmWeBFsTyYPwfCS94Wl4QuTgm7jsE+kJlTKlty+kPubk4IZW/TieALnBKtIKf/mLzANawwMcXn
Eul3pIFQZtPsZtXXyFyRaxG+iS8iK0OcuHBV3CU4BNQImLtvZ03LQ/xn4EflznhYIN3s95hQWV+z
/wQxCCfk58N77pn3wBdf59sWafRoXL4DWBukYGuwdcFGBUSbfkaFj4c420hqp6ZZ8w3Tp7bs8JBt
MuN79VYtSFZzJlGGqiZTX5UFl+uM8mGhPGh2OA==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dCVv4WW7OxT5gzxtjUvrMs395dBzbXA/yMIwDgJ8dfo=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9H5aRhoaTt5fWzwha0l+EiNKkqI/UOwaEeMcBeCzccU=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GfXy4lHs/OOimNfFtOjqlsc19ZxQbFj0rDOHmAFF8Ho=</DigestValue>
      </Reference>
      <Reference URI="/xl/styles.xml?ContentType=application/vnd.openxmlformats-officedocument.spreadsheetml.styles+xml">
        <DigestMethod Algorithm="http://www.w3.org/2001/04/xmlenc#sha256"/>
        <DigestValue>Gj8tzDA5yZJ25PjPb1Q0OJrgLVEHSyWmZ6zuc6CWcCI=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7+WleLHcOeyBAMu1ygUzY2x7FA+US+RcKRyeyb0u/y0=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Ukb75MjepEgmRNC562FZoNrS99OPZCIREgl/uN0kgqc=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2026-06-23T03:11:05Z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2026-06-23T03:11:05Z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EkM3OKKuoizt4+BwbqWlfH9VWG9ZjYhMVzq1LuuaVCg=</DigestValue>
    </Reference>
    <Reference Type="http://www.w3.org/2000/09/xmldsig#Object" URI="#idOfficeObject">
      <DigestMethod Algorithm="http://www.w3.org/2001/04/xmlenc#sha256"/>
      <DigestValue>+knhtkniEhS0IyqnHYBzM5NTkzyRW9p4EKnIfwFBfOU=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TF0LYpdIZDtE7/ZdA4TtUsiJogwsXcEB4buCzMMfvmA=</DigestValue>
    </Reference>
  </SignedInfo>
  <SignatureValue>dvHRFRY7cbkhGR2zQ0ZumROczv0lFiYLDMVXIL2AIgXfOt/GsdVfJZoTG1QgPr/dROAtxheSGroP
JQ5fWpPupAsEezLv2bnaWvrzQ8lX8YLN3dt37zPYbNNNwdppwqw6SEtvfc/WkyFOaBaJ43rRJhKi
333Z5+45t7XkGYMHoRzvBc7xyLVieZodERp+3zqTsFIusYgbwcIXofCr1MRZqRFqGP8C6HYBh0EI
lBcK8h5NGZqSMi4CRexgmhIROTC86CUVwAv3fbWuXE2Zb/iz21PbAuU7/Vb/6++QUQGJRuzRHl28
M9/EsbikboT10Xz/3XpQTGNBIgw+lVZMv9aVtg==</SignatureValue>
  <KeyInfo>
    <X509Data>
      <X509Certificate>MIIF+jCCA+KgAwIBAgIQVAEBAbUlc9eR9bvEUyuhOjANBgkqhkiG9w0BAQsFADBZMRUwEwYDVQQDDAxWTlBULUNBIFNIQTIxMzAxBgNVBAoMKlZJRVROQU0gUE9TVFMgQU5EIFRFTEVDT01NVU5JQ0FUSU9OUyBHUk9VUDELMAkGA1UEBhMCVk4wHhcNMjYwMTIxMDkzMDM2WhcNMjkwODMwMDMyMjU3WjCBojELMAkGA1UEBhMCVk4xEjAQBgNVBAgMCUjDgCBO4buYSTEhMB8GA1UEBwwYUGjGsOG7nW5nIMOUIENo4bujIEThu6thMTwwOgYDVQQDDDNDw5RORyBUWSBD4buUIFBI4bqmTiBRVeG6ok4gTMOdIFFV4bu4IMSQ4bqmVSBUxq8gTUIxHjAcBgoJkiaJk/IsZAEBDA5NU1Q6MDEwMjA0MTE1NzCCASIwDQYJKoZIhvcNAQEBBQADggEPADCCAQoCggEBAKVRo6/N+8OVUwW9hvcLpZUl6UL2B/DmBBz48gJq7HKCpnJ02VRCc40MtZmOJfns9rFdeeV4EiG/4rn7CZrZypzNJGp6YCm2b1n8pzpjTqgU+RcxmEXSxm0NVY5QzMx9NpatEJXYQjVzQfcenGWz8X5KXMZQjYuQchEajAUw/V7y9dhwY8Z/UbT6CLA2Le1NwYx8Y/JG9hKxvTKxnSj9QDb/gKnZ03Q00uB7QyHZKe9ndf40WUsfUXGI2Rv6H/ZSEkryOVjWA0Ly3rKUgujWWrVciRzCY42Zig+oE405S68pYwb7XGxuntQ9OhhfbSO94qfTF/fMkhLCHCw66GEpiTECAwEAAaOCAXIwggFuMAwGA1UdEwEB/wQCMAAwHwYDVR0jBBgwFoAUa5XExCkjyicTywTw/XTqzb0I/8EwgYcGCCsGAQUFBwEBBHsweTA+BggrBgEFBQcwAoYyaHR0cDovL3B1Yi52bnB0LWNhLnZuL2NlcnRzL3ZucHRjYS1zaGEyNTYtMjAyNC5jZXIwNwYIKwYBBQUHMAGGK2h0dHA6Ly9vY3NwLXNoYTI1Ni52bnB0LWNhLnZuL3Jlc3BvbmRlcjIwMjQwJwYDVR0RBCAwHoEcdHJhbmcuZHVvbmdAbWJjYXBpdGFsLmNvbS52bjAVBgNVHSUEDjAMBgorBgEEAYI3CgMMMEQGA1UdHwQ9MDswOaA3oDWGM2h0dHA6Ly9jcmwtc2hhMjU2LnZucHQtY2Eudm4vdm5wdGNhLXNoYTI1Ni0yMDI0LmNybDAdBgNVHQ4EFgQUdcMz6M75fJeSheWAHu90mAv+P0MwDgYDVR0PAQH/BAQDAgTwMA0GCSqGSIb3DQEBCwUAA4ICAQCDZLecahdthnbajGC+W3SbcOaBvZqjLQMU2aMjhK4wQPaVqId78Dw+YpoZXxsHfHbMOMrdbBgw++ykhCrhqkvcn2LYH2qrMN88e3cWXM9f/r+rlKcvbIF7Dgw2YBX7OHMFGJXsK5JFUHBt5CD60wnEduk98Y9pc5vugtU/NnK4+IB7Lp6VnEFxuv/eQ8uZ85xMZWJgEncpZAs00lyfH0TTVaw2mvNAfaueKthCd//TjNu2xEO7WSvbTy2KqiZGiddKuGnQwkY2nwYuN6jFCI8nNaoJ7j9gymnYYTjoEDNiTgT6rI43dGWuCQ2BcRheaMHH0pZVTfk0PLORj1A5QNXmo25aaOl25SHAbmvGL5ulMnVmr5RPWhfO0cbCHU2pnNDWSPz7lWNlYCrDfH4hRs0fU/juZ9sRh+8EGDqOVeX9cAjvMbUEfSWeHYoqsAP18Anm9bdJNNmBpy8n9cpmceCUhzf41nIhJEpYaA0fb+Ewp0VCWqKPk2a3eInVkER3aPtO09VufCq8zevWrf7zX6xCV5j8vlx9GpDdyONOEJn8WW5OOYiqUbqwuchFkAVnon8G/QqHt0Iu0tkPiN8TewsWVhnWDbDIh2FxApxwdzBp0GQcK4W4WMiTf6Y+CCuBWz+5AidkIBvMj/yxKTjOTxtsZV3GMfHyoUHsN3Ot6IYlV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APL8YGyf5CzBV49B1EXxRR6G42iDXj/zddEoULmhylU=</DigestValue>
      </Reference>
      <Reference URI="/xl/calcChain.xml?ContentType=application/vnd.openxmlformats-officedocument.spreadsheetml.calcChain+xml">
        <DigestMethod Algorithm="http://www.w3.org/2001/04/xmlenc#sha256"/>
        <DigestValue>dCVv4WW7OxT5gzxtjUvrMs395dBzbXA/yMIwDgJ8dfo=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9H5aRhoaTt5fWzwha0l+EiNKkqI/UOwaEeMcBeCzccU=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NkqwkNEOfHwAnRgoftBSQ2Cqv0lujnVhcXgehJBkMIE=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media/image1.png?ContentType=image/png">
        <DigestMethod Algorithm="http://www.w3.org/2001/04/xmlenc#sha256"/>
        <DigestValue>l65Gs79fI8GoUFWCvJRMGj5twQqdMBxrVybtIt/V0ok=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kXJkTziRMK2sYRPLxbUbNSQN5u0R+bxjgrk1KP3oqoc=</DigestValue>
      </Reference>
      <Reference URI="/xl/sharedStrings.xml?ContentType=application/vnd.openxmlformats-officedocument.spreadsheetml.sharedStrings+xml">
        <DigestMethod Algorithm="http://www.w3.org/2001/04/xmlenc#sha256"/>
        <DigestValue>GfXy4lHs/OOimNfFtOjqlsc19ZxQbFj0rDOHmAFF8Ho=</DigestValue>
      </Reference>
      <Reference URI="/xl/styles.xml?ContentType=application/vnd.openxmlformats-officedocument.spreadsheetml.styles+xml">
        <DigestMethod Algorithm="http://www.w3.org/2001/04/xmlenc#sha256"/>
        <DigestValue>Gj8tzDA5yZJ25PjPb1Q0OJrgLVEHSyWmZ6zuc6CWcCI=</DigestValue>
      </Reference>
      <Reference URI="/xl/theme/theme1.xml?ContentType=application/vnd.openxmlformats-officedocument.theme+xml">
        <DigestMethod Algorithm="http://www.w3.org/2001/04/xmlenc#sha256"/>
        <DigestValue>61zbtX1AjYjOpp67CFt6sVFeGZR+5h3Zdg04OIMCnG0=</DigestValue>
      </Reference>
      <Reference URI="/xl/workbook.xml?ContentType=application/vnd.openxmlformats-officedocument.spreadsheetml.sheet.main+xml">
        <DigestMethod Algorithm="http://www.w3.org/2001/04/xmlenc#sha256"/>
        <DigestValue>7+WleLHcOeyBAMu1ygUzY2x7FA+US+RcKRyeyb0u/y0=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Ukb75MjepEgmRNC562FZoNrS99OPZCIREgl/uN0kgqc=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2026-06-23T09:26:32Z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16.0.19127/27</OfficeVersion>
          <ApplicationVersion>16.0.19127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2026-06-23T09:26:32Z</xd:SigningTime>
          <xd:SigningCertificate>
            <xd:Cert>
              <xd:CertDigest>
                <DigestMethod Algorithm="http://www.w3.org/2001/04/xmlenc#sha256"/>
                <DigestValue>OeFplx19iVzGpVyMdWfqlTuGsKKfZBx7QwleTbtPay8=</DigestValue>
              </xd:CertDigest>
              <xd:IssuerSerial>
                <X509IssuerName>C=VN, O=VIETNAM POSTS AND TELECOMMUNICATIONS GROUP, CN=VNPT-CA SHA2</X509IssuerName>
                <X509SerialNumber>111660364360491298399185308632753086778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Nguyen, Thoa</dc:creator>
  <cp:lastModifiedBy>NGUYEN THI NGOC HUYEN</cp:lastModifiedBy>
  <cp:lastPrinted>2026-06-23T03:02:22Z</cp:lastPrinted>
  <dcterms:created xsi:type="dcterms:W3CDTF">2019-09-12T07:24:11Z</dcterms:created>
  <dcterms:modified xsi:type="dcterms:W3CDTF">2026-06-23T03:02:41Z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iteId">
    <vt:lpwstr>b44900f1-2def-4c3b-9ec6-9020d604e19e</vt:lpwstr>
  </property>
  <property fmtid="{D5CDD505-2E9C-101B-9397-08002B2CF9AE}" pid="4" name="MSIP_Label_ebbfc019-7f88-4fb6-96d6-94ffadd4b772_Owner">
    <vt:lpwstr>1538396@zone1.scb.net</vt:lpwstr>
  </property>
  <property fmtid="{D5CDD505-2E9C-101B-9397-08002B2CF9AE}" pid="5" name="MSIP_Label_ebbfc019-7f88-4fb6-96d6-94ffadd4b772_SetDate">
    <vt:lpwstr>2020-09-04T04:10:46.5655880Z</vt:lpwstr>
  </property>
  <property fmtid="{D5CDD505-2E9C-101B-9397-08002B2CF9AE}" pid="6" name="MSIP_Label_ebbfc019-7f88-4fb6-96d6-94ffadd4b772_Name">
    <vt:lpwstr>Public</vt:lpwstr>
  </property>
  <property fmtid="{D5CDD505-2E9C-101B-9397-08002B2CF9AE}" pid="7" name="MSIP_Label_ebbfc019-7f88-4fb6-96d6-94ffadd4b772_Application">
    <vt:lpwstr>Microsoft Azure Information Protection</vt:lpwstr>
  </property>
  <property fmtid="{D5CDD505-2E9C-101B-9397-08002B2CF9AE}" pid="8" name="MSIP_Label_ebbfc019-7f88-4fb6-96d6-94ffadd4b772_ActionId">
    <vt:lpwstr>98526df3-2d41-407d-9af6-5bbd37fa99db</vt:lpwstr>
  </property>
  <property fmtid="{D5CDD505-2E9C-101B-9397-08002B2CF9AE}" pid="9" name="MSIP_Label_ebbfc019-7f88-4fb6-96d6-94ffadd4b772_Extended_MSFT_Method">
    <vt:lpwstr>Manual</vt:lpwstr>
  </property>
  <property fmtid="{D5CDD505-2E9C-101B-9397-08002B2CF9AE}" pid="10" name="Sensitivity">
    <vt:lpwstr>Public</vt:lpwstr>
  </property>
</Properties>
</file>