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DAILY'!$A$1:$H$41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7" i="1" l="1"/>
  <c r="G28" i="1" l="1"/>
  <c r="G29" i="1" s="1"/>
  <c r="E15" i="1" l="1"/>
  <c r="E17" i="1" s="1"/>
  <c r="E16" i="1" l="1"/>
  <c r="E18" i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<sst xmlns="http://schemas.openxmlformats.org/spreadsheetml/2006/main" count="40" uniqueCount="40">
  <si>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</si>
  <si>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</si>
  <si>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</si>
  <si>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</si>
  <si>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</si>
  <si>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</si>
  <si>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</si>
  <si>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</si>
  <si>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</si>
  <si>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</si>
  <si>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</si>
  <si>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</si>
  <si>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</si>
  <si>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</si>
  <si>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</si>
  <si>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</si>
  <si>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</si>
  <si>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</si>
  <si>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</si>
  <si>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</si>
  <si>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</si>
  <si>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</si>
  <si>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</si>
  <si>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</si>
  <si>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</si>
  <si>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</si>
  <si>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</si>
  <si>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t>Quỹ đầu tư tăng trưởng Bordier-MB Flagship / 
BMFF</t>
  </si>
  <si>
    <t xml:space="preserve"> Kỳ báo cáo trước
Last period 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</si>
  <si>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Supervisory bank: 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</si>
  <si>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</si>
  <si>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</si>
  <si>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</si>
  <si>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</si>
  <si>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</si>
  <si>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</si>
  <si>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</si>
  <si>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</si>
  <si>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</si>
  <si>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 xml:space="preserve">Vũ Minh Hồng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</si>
</sst>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68" fontId="21" fillId="0" borderId="9" xfId="9" applyNumberFormat="1" applyFont="1" applyFill="1" applyBorder="1" applyAlignment="1">
      <alignment horizontal="right" vertical="center" wrapText="1"/>
    </xf>
    <xf numFmtId="168" fontId="7" fillId="0" borderId="9" xfId="9" applyNumberFormat="1" applyFont="1" applyFill="1" applyBorder="1" applyAlignment="1">
      <alignment horizontal="right" vertical="center" wrapText="1"/>
    </xf>
    <xf numFmtId="164" fontId="21" fillId="0" borderId="9" xfId="1" applyFont="1" applyFill="1" applyBorder="1" applyAlignment="1">
      <alignment horizontal="right" vertical="center" wrapText="1"/>
    </xf>
    <xf numFmtId="10" fontId="21" fillId="0" borderId="9" xfId="2" applyNumberFormat="1" applyFont="1" applyFill="1" applyBorder="1" applyAlignment="1">
      <alignment horizontal="right" vertical="center" wrapText="1"/>
    </xf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0" borderId="9" xfId="1" applyNumberFormat="1" applyFont="1" applyFill="1" applyBorder="1" applyAlignment="1">
      <alignment horizontal="right" vertical="center" wrapText="1"/>
    </xf>
    <xf numFmtId="2" fontId="4" fillId="2" borderId="0" xfId="6" applyNumberFormat="1" applyFont="1" applyFill="1"/>
    <xf numFmtId="3" fontId="21" fillId="0" borderId="9" xfId="9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I44"/>
  <sheetViews>
    <sheetView showGridLines="0" tabSelected="1" view="pageBreakPreview" topLeftCell="F19" zoomScaleSheetLayoutView="100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5.75" style="1" customWidth="1"/>
    <col min="8" max="8" width="39.625" style="1" customWidth="1"/>
    <col min="9" max="16384" width="9.125" style="1"/>
  </cols>
  <sheetData>
    <row r="1" spans="2:8" ht="32.25" customHeight="1">
      <c r="B1" s="87" t="s">
        <v>0</v>
      </c>
      <c r="C1" s="87"/>
      <c r="D1" s="87"/>
      <c r="E1" s="87"/>
      <c r="F1" s="87"/>
      <c r="G1" s="87"/>
      <c r="H1" s="87"/>
    </row>
    <row r="2" spans="2:8" ht="50.25" customHeight="1">
      <c r="B2" s="88" t="s">
        <v>1</v>
      </c>
      <c r="C2" s="88"/>
      <c r="D2" s="88"/>
      <c r="E2" s="88"/>
      <c r="F2" s="88"/>
      <c r="G2" s="88"/>
      <c r="H2" s="88"/>
    </row>
    <row r="3" spans="2:8" ht="31.5" customHeight="1">
      <c r="B3" s="89"/>
      <c r="C3" s="89"/>
      <c r="D3" s="89"/>
      <c r="E3" s="89"/>
      <c r="F3" s="90"/>
      <c r="G3" s="90"/>
      <c r="H3" s="91"/>
    </row>
    <row r="4" spans="2:8" ht="17.25" customHeight="1">
      <c r="B4" s="2"/>
      <c r="C4" s="2"/>
      <c r="D4" s="2"/>
      <c r="E4" s="2"/>
      <c r="F4" s="3"/>
      <c r="G4" s="3"/>
      <c r="H4" s="4"/>
    </row>
    <row r="5" spans="2:8" ht="18" customHeight="1">
      <c r="B5" s="92" t="s">
        <v>2</v>
      </c>
      <c r="C5" s="92"/>
      <c r="D5" s="92"/>
      <c r="E5" s="92"/>
      <c r="F5" s="92"/>
      <c r="G5" s="92"/>
      <c r="H5" s="92"/>
    </row>
    <row r="6" spans="2:8" ht="17.25" customHeight="1">
      <c r="B6" s="86" t="s">
        <v>3</v>
      </c>
      <c r="C6" s="86"/>
      <c r="D6" s="86"/>
      <c r="E6" s="86"/>
      <c r="F6" s="86"/>
      <c r="G6" s="86"/>
      <c r="H6" s="86"/>
    </row>
    <row r="7" spans="2:8" ht="34.5" customHeight="1">
      <c r="B7" s="5"/>
      <c r="C7" s="5"/>
      <c r="D7" s="5"/>
      <c r="E7" s="5"/>
      <c r="F7" s="6"/>
      <c r="G7" s="6"/>
      <c r="H7" s="6"/>
    </row>
    <row r="8" spans="2:8" s="12" customFormat="1" ht="21" customHeight="1">
      <c r="B8" s="7"/>
      <c r="C8" s="7"/>
      <c r="D8" s="8" t="s">
        <v>4</v>
      </c>
      <c r="E8" s="9" t="s">
        <v>5</v>
      </c>
      <c r="F8" s="10"/>
      <c r="G8" s="10"/>
      <c r="H8" s="11"/>
    </row>
    <row r="9" spans="2:8" s="12" customFormat="1" ht="15" customHeight="1">
      <c r="C9" s="13"/>
      <c r="D9" s="14" t="s">
        <v>6</v>
      </c>
      <c r="E9" s="15" t="s">
        <v>7</v>
      </c>
      <c r="H9" s="13"/>
    </row>
    <row r="10" spans="2:8" s="12" customFormat="1" ht="15.75">
      <c r="C10" s="16"/>
      <c r="D10" s="17"/>
      <c r="E10" s="18"/>
      <c r="H10" s="16"/>
    </row>
    <row r="11" spans="2:8" ht="23.25" customHeight="1">
      <c r="B11" s="19"/>
      <c r="C11" s="19"/>
      <c r="D11" s="20"/>
      <c r="E11" s="20"/>
      <c r="F11" s="20"/>
      <c r="G11" s="20"/>
      <c r="H11" s="21"/>
    </row>
    <row r="12" spans="2:8" s="12" customFormat="1" ht="38.25" customHeight="1">
      <c r="B12" s="22">
        <v>1</v>
      </c>
      <c r="C12" s="22"/>
      <c r="D12" s="23" t="s">
        <v>8</v>
      </c>
      <c r="E12" s="77" t="s">
        <v>9</v>
      </c>
      <c r="F12" s="77"/>
      <c r="G12" s="77"/>
      <c r="H12" s="77"/>
    </row>
    <row r="13" spans="2:8" s="12" customFormat="1" ht="38.25" customHeight="1">
      <c r="B13" s="22">
        <v>2</v>
      </c>
      <c r="C13" s="22"/>
      <c r="D13" s="23" t="s">
        <v>29</v>
      </c>
      <c r="E13" s="78" t="s">
        <v>10</v>
      </c>
      <c r="F13" s="78"/>
      <c r="G13" s="78"/>
      <c r="H13" s="78"/>
    </row>
    <row r="14" spans="2:8" s="12" customFormat="1" ht="38.25" customHeight="1">
      <c r="B14" s="22">
        <v>3</v>
      </c>
      <c r="C14" s="22"/>
      <c r="D14" s="23" t="s">
        <v>11</v>
      </c>
      <c r="E14" s="79" t="s">
        <v>27</v>
      </c>
      <c r="F14" s="79"/>
      <c r="G14" s="79"/>
      <c r="H14" s="79"/>
    </row>
    <row r="15" spans="2:8" s="12" customFormat="1" ht="23.25" customHeight="1">
      <c r="B15" s="22">
        <v>5</v>
      </c>
      <c r="C15" s="22"/>
      <c r="D15" s="24" t="s">
        <v>12</v>
      </c>
      <c r="E15" s="66">
        <f>G21</f>
        <v>46065</v>
      </c>
      <c r="F15" s="66"/>
      <c r="G15" s="66"/>
      <c r="H15" s="66"/>
    </row>
    <row r="16" spans="2:8" s="12" customFormat="1" ht="21" customHeight="1">
      <c r="B16" s="22"/>
      <c r="C16" s="22"/>
      <c r="D16" s="23" t="s">
        <v>13</v>
      </c>
      <c r="E16" s="67">
        <f>E15</f>
        <v>46065</v>
      </c>
      <c r="F16" s="67"/>
      <c r="G16" s="67"/>
      <c r="H16" s="67"/>
    </row>
    <row r="17" spans="2:9" s="12" customFormat="1" ht="22.5" customHeight="1">
      <c r="B17" s="22">
        <v>6</v>
      </c>
      <c r="C17" s="22"/>
      <c r="D17" s="25" t="s">
        <v>14</v>
      </c>
      <c r="E17" s="66">
        <f>E15+1</f>
        <v>46066</v>
      </c>
      <c r="F17" s="66"/>
      <c r="G17" s="66"/>
      <c r="H17" s="66"/>
    </row>
    <row r="18" spans="2:9" s="12" customFormat="1" ht="22.5" customHeight="1">
      <c r="B18" s="22"/>
      <c r="C18" s="22"/>
      <c r="D18" s="23" t="s">
        <v>15</v>
      </c>
      <c r="E18" s="67">
        <f>E17</f>
        <v>46066</v>
      </c>
      <c r="F18" s="67"/>
      <c r="G18" s="67"/>
      <c r="H18" s="67"/>
    </row>
    <row r="19" spans="2:9" ht="34.5">
      <c r="B19" s="80" t="s">
        <v>16</v>
      </c>
      <c r="C19" s="80"/>
      <c r="D19" s="80"/>
      <c r="E19" s="80"/>
      <c r="F19" s="80"/>
      <c r="G19" s="80"/>
      <c r="H19" s="26" t="s">
        <v>17</v>
      </c>
    </row>
    <row r="20" spans="2:9" ht="39" customHeight="1">
      <c r="B20" s="27" t="s">
        <v>18</v>
      </c>
      <c r="C20" s="81" t="s">
        <v>19</v>
      </c>
      <c r="D20" s="82"/>
      <c r="E20" s="82"/>
      <c r="F20" s="83"/>
      <c r="G20" s="28" t="s">
        <v>26</v>
      </c>
      <c r="H20" s="28" t="s">
        <v>28</v>
      </c>
    </row>
    <row r="21" spans="2:9" ht="18.75" customHeight="1">
      <c r="B21" s="29"/>
      <c r="C21" s="30"/>
      <c r="D21" s="31"/>
      <c r="E21" s="31"/>
      <c r="F21" s="32"/>
      <c r="G21" s="33">
        <f>IF(WEEKDAY(H21+1)=6,H21+3,H21+1)</f>
        <v>46065</v>
      </c>
      <c r="H21" s="33">
        <v>46064</v>
      </c>
    </row>
    <row r="22" spans="2:9" ht="39" customHeight="1">
      <c r="B22" s="34">
        <v>1</v>
      </c>
      <c r="C22" s="74" t="s">
        <v>30</v>
      </c>
      <c r="D22" s="75"/>
      <c r="E22" s="75"/>
      <c r="F22" s="76"/>
      <c r="G22" s="35"/>
      <c r="H22" s="35"/>
    </row>
    <row r="23" spans="2:9" ht="39" customHeight="1">
      <c r="B23" s="36">
        <v>1.1000000000000001</v>
      </c>
      <c r="C23" s="37"/>
      <c r="D23" s="84" t="s">
        <v>31</v>
      </c>
      <c r="E23" s="84"/>
      <c r="F23" s="85"/>
      <c r="G23" s="70">
        <v>504385978906</v>
      </c>
      <c r="H23" s="70">
        <v>502877716405</v>
      </c>
    </row>
    <row r="24" spans="2:9" ht="39" customHeight="1">
      <c r="B24" s="36">
        <v>1.2</v>
      </c>
      <c r="C24" s="37"/>
      <c r="D24" s="84" t="s">
        <v>32</v>
      </c>
      <c r="E24" s="84"/>
      <c r="F24" s="85"/>
      <c r="G24" s="62"/>
      <c r="H24" s="62"/>
    </row>
    <row r="25" spans="2:9" ht="39" customHeight="1">
      <c r="B25" s="36">
        <v>1.3</v>
      </c>
      <c r="C25" s="37"/>
      <c r="D25" s="84" t="s">
        <v>33</v>
      </c>
      <c r="E25" s="84"/>
      <c r="F25" s="85"/>
      <c r="G25" s="70">
        <v>16129</v>
      </c>
      <c r="H25" s="70">
        <v>16096</v>
      </c>
    </row>
    <row r="26" spans="2:9" ht="39" customHeight="1">
      <c r="B26" s="34">
        <v>2</v>
      </c>
      <c r="C26" s="74" t="s">
        <v>35</v>
      </c>
      <c r="D26" s="75"/>
      <c r="E26" s="75"/>
      <c r="F26" s="76"/>
      <c r="G26" s="63"/>
      <c r="H26" s="63"/>
    </row>
    <row r="27" spans="2:9" ht="39" customHeight="1">
      <c r="B27" s="36">
        <v>2.1</v>
      </c>
      <c r="C27" s="37"/>
      <c r="D27" s="84" t="s">
        <v>36</v>
      </c>
      <c r="E27" s="84"/>
      <c r="F27" s="85"/>
      <c r="G27" s="64">
        <f>74996.25+4529094.18</f>
        <v>4604090.43</v>
      </c>
      <c r="H27" s="64">
        <v>4604090.43</v>
      </c>
      <c r="I27" s="69"/>
    </row>
    <row r="28" spans="2:9" ht="39" customHeight="1">
      <c r="B28" s="36">
        <v>2.2000000000000002</v>
      </c>
      <c r="C28" s="37"/>
      <c r="D28" s="84" t="s">
        <v>34</v>
      </c>
      <c r="E28" s="84"/>
      <c r="F28" s="85"/>
      <c r="G28" s="68">
        <f>ROUND(G27*G25,0)</f>
        <v>74259374545</v>
      </c>
      <c r="H28" s="68">
        <v>74107439561</v>
      </c>
    </row>
    <row r="29" spans="2:9" ht="39.75" customHeight="1">
      <c r="B29" s="36">
        <v>2.2999999999999998</v>
      </c>
      <c r="C29" s="37"/>
      <c r="D29" s="84" t="s">
        <v>37</v>
      </c>
      <c r="E29" s="84"/>
      <c r="F29" s="85"/>
      <c r="G29" s="65">
        <f>G28/G23</f>
        <v>0.14722727762192486</v>
      </c>
      <c r="H29" s="65">
        <v>0.14736671986737324</v>
      </c>
    </row>
    <row r="30" spans="2:9" ht="39" customHeight="1">
      <c r="B30" s="38"/>
      <c r="C30" s="38"/>
      <c r="D30" s="39"/>
      <c r="E30" s="39"/>
      <c r="F30" s="39"/>
      <c r="G30" s="40"/>
      <c r="H30" s="40"/>
    </row>
    <row r="31" spans="2:9" ht="15" customHeight="1">
      <c r="B31" s="41" t="s">
        <v>20</v>
      </c>
      <c r="C31" s="41"/>
      <c r="D31" s="41"/>
      <c r="E31" s="42"/>
      <c r="F31" s="43"/>
      <c r="G31" s="44" t="s">
        <v>21</v>
      </c>
      <c r="H31" s="44"/>
    </row>
    <row r="32" spans="2:9" ht="15" customHeight="1">
      <c r="B32" s="71" t="s">
        <v>22</v>
      </c>
      <c r="C32" s="71"/>
      <c r="D32" s="71"/>
      <c r="E32" s="45"/>
      <c r="F32" s="43"/>
      <c r="G32" s="46" t="s">
        <v>23</v>
      </c>
      <c r="H32" s="47"/>
    </row>
    <row r="33" spans="1:8" ht="16.5">
      <c r="B33" s="72"/>
      <c r="C33" s="72"/>
      <c r="D33" s="72"/>
      <c r="E33" s="48"/>
      <c r="F33" s="73"/>
      <c r="G33" s="73"/>
      <c r="H33" s="73"/>
    </row>
    <row r="34" spans="1:8" ht="16.5">
      <c r="B34" s="48"/>
      <c r="C34" s="48"/>
      <c r="D34" s="48"/>
      <c r="E34" s="48"/>
      <c r="F34" s="49"/>
      <c r="G34" s="49"/>
      <c r="H34" s="50"/>
    </row>
    <row r="35" spans="1:8" ht="16.5">
      <c r="B35" s="51"/>
      <c r="C35" s="51"/>
      <c r="D35" s="51"/>
      <c r="E35" s="51"/>
      <c r="F35" s="52"/>
      <c r="G35" s="52"/>
      <c r="H35" s="53"/>
    </row>
    <row r="36" spans="1:8" ht="51" customHeight="1">
      <c r="B36" s="54"/>
      <c r="C36" s="54"/>
      <c r="D36" s="54"/>
      <c r="E36" s="54"/>
      <c r="F36" s="52"/>
      <c r="G36" s="52"/>
      <c r="H36" s="53"/>
    </row>
    <row r="37" spans="1:8" ht="16.5">
      <c r="B37" s="42"/>
      <c r="C37" s="42"/>
      <c r="D37" s="42"/>
      <c r="E37" s="42"/>
      <c r="F37" s="52"/>
      <c r="G37" s="52"/>
      <c r="H37" s="53"/>
    </row>
    <row r="38" spans="1:8" ht="16.5">
      <c r="B38" s="42"/>
      <c r="C38" s="42"/>
      <c r="D38" s="42"/>
      <c r="E38" s="42"/>
      <c r="F38" s="52"/>
      <c r="G38" s="52"/>
      <c r="H38" s="53"/>
    </row>
    <row r="39" spans="1:8" ht="16.5">
      <c r="B39" s="55" t="s">
        <v>24</v>
      </c>
      <c r="C39" s="55"/>
      <c r="D39" s="55"/>
      <c r="E39" s="48"/>
      <c r="F39" s="43"/>
      <c r="G39" s="56" t="s">
        <v>25</v>
      </c>
      <c r="H39" s="56"/>
    </row>
    <row r="40" spans="1:8" ht="15.75" customHeight="1">
      <c r="A40" s="60"/>
      <c r="B40" s="57" t="s">
        <v>39</v>
      </c>
      <c r="C40" s="51"/>
      <c r="D40" s="51"/>
      <c r="E40" s="51"/>
      <c r="F40" s="57"/>
      <c r="G40" s="57"/>
      <c r="H40" s="58"/>
    </row>
    <row r="41" spans="1:8" ht="15.75" customHeight="1">
      <c r="A41" s="61"/>
      <c r="B41" s="59" t="s">
        <v>38</v>
      </c>
      <c r="C41" s="54"/>
      <c r="D41" s="54"/>
      <c r="E41" s="54"/>
      <c r="F41" s="59"/>
      <c r="G41" s="59"/>
      <c r="H41" s="58"/>
    </row>
    <row r="42" spans="1:8" ht="16.5">
      <c r="B42" s="43"/>
      <c r="C42" s="43"/>
      <c r="D42" s="43"/>
      <c r="E42" s="43"/>
      <c r="F42" s="43"/>
      <c r="G42" s="43"/>
      <c r="H42" s="43"/>
    </row>
    <row r="43" spans="1:8" ht="16.5">
      <c r="B43" s="43"/>
      <c r="C43" s="43"/>
      <c r="D43" s="43"/>
      <c r="E43" s="43"/>
      <c r="F43" s="43"/>
      <c r="G43" s="43"/>
      <c r="H43" s="43"/>
    </row>
    <row r="44" spans="1:8" ht="16.5">
      <c r="B44" s="43"/>
      <c r="C44" s="43"/>
      <c r="D44" s="43"/>
      <c r="E44" s="43"/>
      <c r="F44" s="43"/>
      <c r="G44" s="43"/>
      <c r="H44" s="43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2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U0dmEd1ii2lSMtl4pfWwHVxwZfw=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3sWig1HeJQw4IEXJMZOAr6KdCu4=</DigestValue>
    </Reference>
  </SignedInfo>
  <SignatureValue>JhQDtr898PEx2pG1llIu3HZeMtUQIetOP6Tdwr9eEvNuqzEbeJ36evBUiIH5wvw/9D5Tim8GgJBL
8OszbXKCTY+MJW4lpDL5JIjUZzN+ln+qeb1P1dqsYNgOUUMZVu0avTBJO8eZlU3Y5E1QicXcKWX9
tW4zhnX3l6HGAIAXH5ZgFMLdMIa7zXX10RiwLovI9ojsw84Q26l7p0Llxmaz0UistbVGgRJClqy2
ubfHOwCEfEzUoxBbotD7Xq2eQfQVnM9pVTrSzdjdbaR0hZfWT+IltTkIcl+ux31Pmj1K7tnqzQKT
5h+xdDsZcWS+BUurgR7efdVi9HLOPUxzjzdGyw==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kwMaIkdKbW8aVDv10Zal36Z/fyY=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+DeUccHhAI2s5gxjQcNOZ2KQadk=</DigestValue>
      </Reference>
      <Reference URI="/xl/workbook.xml?ContentType=application/vnd.openxmlformats-officedocument.spreadsheetml.sheet.main+xml">
        <DigestMethod Algorithm="http://www.w3.org/2000/09/xmldsig#sha1"/>
        <DigestValue>bxu1cdcOx1Z1EZtinSfyEyjTsDE=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Mf16o72utxdIePJnHW2qXUWwJE4=</DigestValue>
      </Reference>
      <Reference URI="/xl/sharedStrings.xml?ContentType=application/vnd.openxmlformats-officedocument.spreadsheetml.sharedStrings+xml">
        <DigestMethod Algorithm="http://www.w3.org/2000/09/xmldsig#sha1"/>
        <DigestValue>wbc4mirIaer+Y66emJ454zQczv8=</DigestValue>
      </Reference>
      <Reference URI="/xl/calcChain.xml?ContentType=application/vnd.openxmlformats-officedocument.spreadsheetml.calcChain+xml">
        <DigestMethod Algorithm="http://www.w3.org/2000/09/xmldsig#sha1"/>
        <DigestValue>HbhPhl1go7CKO9wOnEndv/O6/vQ=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2026-02-13T08:11:44Z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2026-02-13T08:11:44Z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S0Jvl9F+vPR2+X+BHWWXJQLvkMcswI9AIlZezZnTWF0=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IHflnWR24ZiQJVsk9QYpiahglGfHEfWpBWoZpfkrwFw=</DigestValue>
    </Reference>
  </SignedInfo>
  <SignatureValue>c3whLBjVj0faYUaX7QXSC6PTBBf7AUUcbch5VzFiXMkiR1V17daUGq6dzO9orBu52Kyg9pyddhM9
sAY4+UPEtoRSovIJpmUmoHshCtSlH4rXN69BP9sehunsYY+MxP32GQckYlAt8GS+1XKhOk4s6Yd5
VPXDbfKkZ3VTgXnzOjsWLJ8FHW94/43whK59QksAnob9W1kWSsbCFA2b3K/HQNx+7sKfwQJmPtVL
hQ3KLVUAs5JPwgJKbf1okAQn56YbPu5T3D0yrZMBygLU/lQSgeZQsK9O8kK6VxKN0Sc+NAxvCTMp
/OiTpVmiZT1l+wwNR5aAaILvcshoetsW8tA3Mg==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lpwoj7cavQJYLho2DzRsj8jVTaZo4AIib/KmmoFdZhk=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m9tXJ0BCKUbWcG4Wz53uSLxnssm2TAcVLyKZBBCTUvU=</DigestValue>
      </Reference>
      <Reference URI="/xl/sharedStrings.xml?ContentType=application/vnd.openxmlformats-officedocument.spreadsheetml.sharedStrings+xml">
        <DigestMethod Algorithm="http://www.w3.org/2001/04/xmlenc#sha256"/>
        <DigestValue>9oOTHPAGUIuEqj2Y2x89/2Sq1VGuZT1pXAUCnPSqqms=</DigestValue>
      </Reference>
      <Reference URI="/xl/styles.xml?ContentType=application/vnd.openxmlformats-officedocument.spreadsheetml.styles+xml">
        <DigestMethod Algorithm="http://www.w3.org/2001/04/xmlenc#sha256"/>
        <DigestValue>CG4D/KIS4qkd0zwlEhp+7Q6fHZWOt+ydZRP4J4whWhg=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/oHdYczXVHdtvlB4pVbVg2JS8l0xKkjqqjP5vgyi8tc=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kNhA4XONV1hSa16zRrX7qDcpnhKHQ1l9ZMw2TXrNymk=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2026-02-13T09:56:24Z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2026-02-13T09:56:24Z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2026-02-13T03:27:40Z</cp:lastPrinted>
  <dcterms:created xsi:type="dcterms:W3CDTF">2021-05-24T11:09:12Z</dcterms:created>
  <dcterms:modified xsi:type="dcterms:W3CDTF">2026-02-13T03:27:42Z</dcterms:modified>
</cp:coreProperties>
</file>