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2. BAO CAO TUAN\"/>
    </mc:Choice>
  </mc:AlternateContent>
  <bookViews>
    <workbookView xWindow="0" yWindow="0" windowWidth="14820" windowHeight="4170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tuan'!$A$1:$H$50</definedName>
    <definedName name="Phulucngay" localSheetId="0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TH" localSheetId="0" hidden="1">{"'Sheet1'!$L$16"}</definedName>
    <definedName name="TH" hidden="1">{"'Sheet1'!$L$16"}</definedName>
    <definedName name="Thay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2" l="1"/>
  <c r="J19" i="2" l="1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18" i="2"/>
  <c r="G35" i="2" l="1"/>
  <c r="G36" i="2" l="1"/>
  <c r="G15" i="2" l="1"/>
  <c r="E11" i="2" l="1"/>
  <c r="E12" i="2" s="1"/>
  <c r="E10" i="2"/>
  <c r="E9" i="2"/>
</calcChain>
</file>

<file path=xl/sharedStrings.xml><?xml version="1.0" encoding="utf-8"?>
<sst xmlns="http://schemas.openxmlformats.org/spreadsheetml/2006/main" count="67" uniqueCount="64">
  <si>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</si>
  <si>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</si>
  <si>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</si>
  <si>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</si>
  <si>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</si>
  <si>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</si>
  <si>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</si>
  <si>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</si>
  <si>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</si>
  <si>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</si>
  <si>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</si>
  <si>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</si>
  <si>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</si>
  <si>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</si>
  <si>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</si>
  <si>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</si>
  <si>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</si>
  <si>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</si>
  <si>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</si>
  <si>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</si>
  <si>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</si>
  <si>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</si>
  <si>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</si>
  <si>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</si>
  <si>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</si>
  <si>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</si>
  <si>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</si>
  <si>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</si>
  <si>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</si>
  <si>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</si>
  <si>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</si>
  <si>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</si>
  <si>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</si>
  <si>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</si>
  <si>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</si>
  <si>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</si>
  <si>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</si>
  <si>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</si>
  <si>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</si>
  <si>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</si>
  <si>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</si>
  <si>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</si>
  <si>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</si>
  <si>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</si>
  <si>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</si>
  <si>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</si>
  <si>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</si>
  <si>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</si>
  <si>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</si>
  <si>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</si>
  <si>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</si>
  <si>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Ngân hàng TMCP Đầu tư và Phát triển Việt Nam - CN Hà Thành</t>
  </si>
  <si>
    <t>Quỹ đầu tư tăng trưởng Bordier-MB Flagship / 
BMFF</t>
  </si>
  <si>
    <t>Kỳ Báo cáo trước
Last period</t>
  </si>
  <si>
    <t>Phó Giám đốc Phòng GD&amp;DV Chứng khoán</t>
  </si>
  <si>
    <t>Công ty Cổ phần Quản lý Quỹ Đầu tư MB</t>
  </si>
  <si>
    <t>Đại diện có thẩm quyền của Công ty quản lý quỹ</t>
  </si>
  <si>
    <t>Authorised Representative of Fund Management Company</t>
  </si>
  <si>
    <t>Vũ Minh Hồng</t>
  </si>
  <si>
    <r>
      <rPr>
        <b/>
        <sz val="14"/>
        <color rgb="FF000000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>Fund Management Company:</t>
    </r>
  </si>
  <si>
    <r>
      <t xml:space="preserve">Công ty Cổ phần Quản lý Quỹ Đầu Tư MB
</t>
    </r>
    <r>
      <rPr>
        <i/>
        <sz val="14"/>
        <color rgb="FF000000"/>
        <rFont val="Times New Roman"/>
        <family val="1"/>
      </rPr>
      <t>MB Capital Management Joint Stock Company</t>
    </r>
  </si>
  <si>
    <r>
      <rPr>
        <b/>
        <sz val="14"/>
        <color rgb="FF000000"/>
        <rFont val="Times New Roman"/>
        <family val="1"/>
      </rPr>
      <t>Tên Ngân hàng giám sát: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 xml:space="preserve">Supervisory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</si>
  <si>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</si>
  <si>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4"/>
        <color rgb="FF000000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 xml:space="preserve">Fund name: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</si>
</sst>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??_);_(@_)"/>
    <numFmt numFmtId="165" formatCode="[$-1010000]d/m/yyyy;@"/>
    <numFmt numFmtId="166" formatCode="[$-F800]dddd\,\ mmmm\ dd\,\ yyyy"/>
    <numFmt numFmtId="167" formatCode="_-* #,##0.00\ _₫_-;\-* #,##0.00\ _₫_-;_-* &quot;-&quot;??\ _₫_-;_-@_-"/>
    <numFmt numFmtId="168" formatCode="_-* #,##0_-;\-* #,##0_-;_-* &quot;-&quot;??_-;_-@_-"/>
    <numFmt numFmtId="169" formatCode="[$-409]d\-mmm\-yyyy;@"/>
  </numFmts>
  <fonts count="39"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sz val="8.25"/>
      <name val="Microsoft Sans Serif"/>
      <family val="2"/>
    </font>
    <font>
      <b/>
      <i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theme="1" tint="4.9989318521683403E-2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b/>
      <sz val="18"/>
      <color indexed="8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7" applyNumberFormat="0" applyAlignment="0" applyProtection="0"/>
    <xf numFmtId="0" fontId="15" fillId="9" borderId="18" applyNumberFormat="0" applyAlignment="0" applyProtection="0"/>
    <xf numFmtId="0" fontId="16" fillId="9" borderId="17" applyNumberFormat="0" applyAlignment="0" applyProtection="0"/>
    <xf numFmtId="0" fontId="17" fillId="0" borderId="19" applyNumberFormat="0" applyFill="0" applyAlignment="0" applyProtection="0"/>
    <xf numFmtId="0" fontId="18" fillId="10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2" fillId="35" borderId="0" applyNumberFormat="0" applyBorder="0" applyAlignment="0" applyProtection="0"/>
    <xf numFmtId="0" fontId="23" fillId="0" borderId="0">
      <alignment vertical="top"/>
    </xf>
    <xf numFmtId="0" fontId="2" fillId="11" borderId="21" applyNumberFormat="0" applyFont="0" applyAlignment="0" applyProtection="0"/>
    <xf numFmtId="0" fontId="24" fillId="0" borderId="0">
      <alignment vertical="top"/>
    </xf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1" applyNumberFormat="0" applyFont="0" applyAlignment="0" applyProtection="0"/>
    <xf numFmtId="167" fontId="5" fillId="0" borderId="0" applyFont="0" applyFill="0" applyBorder="0" applyAlignment="0" applyProtection="0"/>
  </cellStyleXfs>
  <cellXfs count="112">
    <xf numFmtId="0" fontId="0" fillId="0" borderId="0" xfId="0"/>
    <xf numFmtId="0" fontId="26" fillId="2" borderId="0" xfId="7" applyFont="1" applyFill="1"/>
    <xf numFmtId="0" fontId="26" fillId="2" borderId="0" xfId="7" applyFont="1" applyFill="1" applyAlignment="1">
      <alignment horizontal="right"/>
    </xf>
    <xf numFmtId="0" fontId="27" fillId="2" borderId="0" xfId="5" applyFont="1" applyFill="1" applyAlignment="1">
      <alignment horizontal="center"/>
    </xf>
    <xf numFmtId="0" fontId="28" fillId="2" borderId="0" xfId="5" applyFont="1" applyFill="1" applyAlignment="1">
      <alignment horizontal="center"/>
    </xf>
    <xf numFmtId="164" fontId="28" fillId="2" borderId="0" xfId="8" applyNumberFormat="1" applyFont="1" applyFill="1" applyAlignment="1">
      <alignment horizontal="center"/>
    </xf>
    <xf numFmtId="0" fontId="28" fillId="2" borderId="0" xfId="5" applyFont="1" applyFill="1" applyAlignment="1">
      <alignment horizontal="center" vertical="top"/>
    </xf>
    <xf numFmtId="0" fontId="29" fillId="2" borderId="0" xfId="5" applyFont="1" applyFill="1" applyAlignment="1">
      <alignment horizontal="center" vertical="top"/>
    </xf>
    <xf numFmtId="0" fontId="29" fillId="2" borderId="0" xfId="5" applyFont="1" applyFill="1" applyAlignment="1">
      <alignment horizontal="left" vertical="top" wrapText="1"/>
    </xf>
    <xf numFmtId="0" fontId="28" fillId="2" borderId="0" xfId="5" applyFont="1" applyFill="1" applyAlignment="1">
      <alignment horizontal="center" vertical="center"/>
    </xf>
    <xf numFmtId="0" fontId="29" fillId="2" borderId="0" xfId="5" applyFont="1" applyFill="1" applyAlignment="1">
      <alignment horizontal="center" vertical="center"/>
    </xf>
    <xf numFmtId="0" fontId="29" fillId="2" borderId="0" xfId="5" applyFont="1" applyFill="1" applyAlignment="1">
      <alignment horizontal="left" wrapText="1"/>
    </xf>
    <xf numFmtId="0" fontId="33" fillId="2" borderId="0" xfId="5" applyFont="1" applyFill="1"/>
    <xf numFmtId="0" fontId="28" fillId="2" borderId="0" xfId="5" applyFont="1" applyFill="1" applyAlignment="1">
      <alignment horizontal="left" wrapText="1"/>
    </xf>
    <xf numFmtId="0" fontId="28" fillId="0" borderId="0" xfId="5" applyFont="1" applyAlignment="1">
      <alignment horizontal="left" vertical="center"/>
    </xf>
    <xf numFmtId="0" fontId="28" fillId="2" borderId="0" xfId="5" applyFont="1" applyFill="1" applyAlignment="1">
      <alignment horizontal="left" vertical="center"/>
    </xf>
    <xf numFmtId="3" fontId="28" fillId="2" borderId="0" xfId="5" applyNumberFormat="1" applyFont="1" applyFill="1" applyAlignment="1">
      <alignment horizontal="left" vertical="center"/>
    </xf>
    <xf numFmtId="0" fontId="27" fillId="2" borderId="0" xfId="5" applyFont="1" applyFill="1" applyAlignment="1">
      <alignment horizontal="left" vertical="top" wrapText="1"/>
    </xf>
    <xf numFmtId="0" fontId="27" fillId="0" borderId="0" xfId="5" applyFont="1" applyAlignment="1">
      <alignment horizontal="left" vertical="top" wrapText="1"/>
    </xf>
    <xf numFmtId="0" fontId="29" fillId="0" borderId="0" xfId="5" applyFont="1" applyAlignment="1">
      <alignment horizontal="left" vertical="top" wrapText="1"/>
    </xf>
    <xf numFmtId="0" fontId="28" fillId="2" borderId="0" xfId="5" applyFont="1" applyFill="1" applyAlignment="1">
      <alignment horizontal="left" vertical="top" wrapText="1"/>
    </xf>
    <xf numFmtId="166" fontId="28" fillId="0" borderId="0" xfId="5" applyNumberFormat="1" applyFont="1" applyAlignment="1">
      <alignment horizontal="left" wrapText="1"/>
    </xf>
    <xf numFmtId="0" fontId="28" fillId="0" borderId="0" xfId="5" applyFont="1" applyAlignment="1">
      <alignment wrapText="1"/>
    </xf>
    <xf numFmtId="0" fontId="29" fillId="2" borderId="0" xfId="5" applyFont="1" applyFill="1" applyAlignment="1">
      <alignment horizontal="center"/>
    </xf>
    <xf numFmtId="169" fontId="27" fillId="0" borderId="0" xfId="5" applyNumberFormat="1" applyFont="1" applyAlignment="1">
      <alignment horizontal="left" vertical="top" wrapText="1"/>
    </xf>
    <xf numFmtId="164" fontId="27" fillId="2" borderId="0" xfId="8" applyNumberFormat="1" applyFont="1" applyFill="1" applyAlignment="1">
      <alignment horizontal="right" vertical="center" wrapText="1"/>
    </xf>
    <xf numFmtId="0" fontId="28" fillId="3" borderId="7" xfId="13" applyFont="1" applyFill="1" applyBorder="1" applyAlignment="1">
      <alignment horizontal="center" vertical="center" wrapText="1"/>
    </xf>
    <xf numFmtId="14" fontId="28" fillId="3" borderId="8" xfId="13" applyNumberFormat="1" applyFont="1" applyFill="1" applyBorder="1" applyAlignment="1">
      <alignment horizontal="center" vertical="center" wrapText="1"/>
    </xf>
    <xf numFmtId="49" fontId="28" fillId="4" borderId="1" xfId="5" applyNumberFormat="1" applyFont="1" applyFill="1" applyBorder="1" applyAlignment="1">
      <alignment horizontal="center" vertical="center" wrapText="1"/>
    </xf>
    <xf numFmtId="0" fontId="28" fillId="4" borderId="3" xfId="5" applyFont="1" applyFill="1" applyBorder="1" applyAlignment="1">
      <alignment vertical="center" wrapText="1"/>
    </xf>
    <xf numFmtId="0" fontId="28" fillId="4" borderId="1" xfId="5" applyFont="1" applyFill="1" applyBorder="1" applyAlignment="1">
      <alignment vertical="center" wrapText="1"/>
    </xf>
    <xf numFmtId="49" fontId="28" fillId="2" borderId="1" xfId="5" applyNumberFormat="1" applyFont="1" applyFill="1" applyBorder="1" applyAlignment="1">
      <alignment horizontal="center" vertical="center" wrapText="1"/>
    </xf>
    <xf numFmtId="164" fontId="28" fillId="2" borderId="1" xfId="8" applyNumberFormat="1" applyFont="1" applyFill="1" applyBorder="1" applyAlignment="1">
      <alignment horizontal="center" vertical="center" wrapText="1"/>
    </xf>
    <xf numFmtId="49" fontId="29" fillId="2" borderId="1" xfId="5" applyNumberFormat="1" applyFont="1" applyFill="1" applyBorder="1" applyAlignment="1">
      <alignment horizontal="center" vertical="center" wrapText="1"/>
    </xf>
    <xf numFmtId="0" fontId="29" fillId="2" borderId="2" xfId="5" applyFont="1" applyFill="1" applyBorder="1" applyAlignment="1">
      <alignment horizontal="center" vertical="center" wrapText="1"/>
    </xf>
    <xf numFmtId="49" fontId="27" fillId="2" borderId="1" xfId="5" applyNumberFormat="1" applyFont="1" applyFill="1" applyBorder="1" applyAlignment="1">
      <alignment horizontal="center" vertical="center" wrapText="1"/>
    </xf>
    <xf numFmtId="164" fontId="33" fillId="0" borderId="1" xfId="6" applyNumberFormat="1" applyFont="1" applyFill="1" applyBorder="1" applyAlignment="1">
      <alignment horizontal="right" vertical="center" wrapText="1"/>
    </xf>
    <xf numFmtId="164" fontId="26" fillId="2" borderId="0" xfId="7" applyNumberFormat="1" applyFont="1" applyFill="1"/>
    <xf numFmtId="168" fontId="33" fillId="0" borderId="1" xfId="6" applyNumberFormat="1" applyFont="1" applyFill="1" applyBorder="1" applyAlignment="1">
      <alignment horizontal="right" vertical="center" wrapText="1"/>
    </xf>
    <xf numFmtId="164" fontId="28" fillId="0" borderId="1" xfId="6" applyNumberFormat="1" applyFont="1" applyFill="1" applyBorder="1" applyAlignment="1">
      <alignment horizontal="center" vertical="center" wrapText="1"/>
    </xf>
    <xf numFmtId="164" fontId="34" fillId="0" borderId="1" xfId="6" applyNumberFormat="1" applyFont="1" applyFill="1" applyBorder="1" applyAlignment="1">
      <alignment horizontal="right" vertical="center" wrapText="1"/>
    </xf>
    <xf numFmtId="164" fontId="32" fillId="0" borderId="1" xfId="5" applyNumberFormat="1" applyFont="1" applyFill="1" applyBorder="1" applyAlignment="1">
      <alignment horizontal="right" vertical="center" wrapText="1"/>
    </xf>
    <xf numFmtId="0" fontId="27" fillId="2" borderId="2" xfId="5" applyFont="1" applyFill="1" applyBorder="1" applyAlignment="1">
      <alignment vertical="center" wrapText="1"/>
    </xf>
    <xf numFmtId="164" fontId="35" fillId="0" borderId="1" xfId="6" applyNumberFormat="1" applyFont="1" applyFill="1" applyBorder="1" applyAlignment="1">
      <alignment horizontal="right" vertical="center" wrapText="1"/>
    </xf>
    <xf numFmtId="43" fontId="32" fillId="0" borderId="1" xfId="6" applyFont="1" applyFill="1" applyBorder="1" applyAlignment="1">
      <alignment horizontal="right" vertical="center" wrapText="1"/>
    </xf>
    <xf numFmtId="49" fontId="28" fillId="2" borderId="5" xfId="5" applyNumberFormat="1" applyFont="1" applyFill="1" applyBorder="1" applyAlignment="1">
      <alignment horizontal="center" vertical="center" wrapText="1"/>
    </xf>
    <xf numFmtId="49" fontId="25" fillId="2" borderId="1" xfId="5" applyNumberFormat="1" applyFont="1" applyFill="1" applyBorder="1" applyAlignment="1">
      <alignment horizontal="center" vertical="center" wrapText="1"/>
    </xf>
    <xf numFmtId="164" fontId="32" fillId="0" borderId="1" xfId="6" applyNumberFormat="1" applyFont="1" applyFill="1" applyBorder="1" applyAlignment="1">
      <alignment horizontal="right" vertical="center" wrapText="1"/>
    </xf>
    <xf numFmtId="164" fontId="32" fillId="0" borderId="1" xfId="5" applyNumberFormat="1" applyFont="1" applyFill="1" applyBorder="1" applyAlignment="1">
      <alignment vertical="center" wrapText="1"/>
    </xf>
    <xf numFmtId="164" fontId="28" fillId="0" borderId="1" xfId="5" applyNumberFormat="1" applyFont="1" applyFill="1" applyBorder="1" applyAlignment="1">
      <alignment vertical="center" wrapText="1"/>
    </xf>
    <xf numFmtId="0" fontId="29" fillId="2" borderId="2" xfId="5" applyFont="1" applyFill="1" applyBorder="1" applyAlignment="1">
      <alignment horizontal="center" vertical="justify" wrapText="1"/>
    </xf>
    <xf numFmtId="0" fontId="28" fillId="2" borderId="1" xfId="5" applyFont="1" applyFill="1" applyBorder="1" applyAlignment="1">
      <alignment horizontal="center" vertical="center" wrapText="1"/>
    </xf>
    <xf numFmtId="0" fontId="27" fillId="2" borderId="1" xfId="5" applyFont="1" applyFill="1" applyBorder="1" applyAlignment="1">
      <alignment horizontal="center" vertical="center" wrapText="1"/>
    </xf>
    <xf numFmtId="164" fontId="29" fillId="2" borderId="2" xfId="5" applyNumberFormat="1" applyFont="1" applyFill="1" applyBorder="1" applyAlignment="1">
      <alignment horizontal="center" vertical="justify" wrapText="1"/>
    </xf>
    <xf numFmtId="43" fontId="33" fillId="0" borderId="1" xfId="6" applyFont="1" applyFill="1" applyBorder="1" applyAlignment="1">
      <alignment horizontal="right" vertical="center" wrapText="1"/>
    </xf>
    <xf numFmtId="10" fontId="33" fillId="0" borderId="1" xfId="10" applyNumberFormat="1" applyFont="1" applyFill="1" applyBorder="1" applyAlignment="1">
      <alignment horizontal="right" vertical="center" wrapText="1"/>
    </xf>
    <xf numFmtId="164" fontId="28" fillId="4" borderId="1" xfId="5" applyNumberFormat="1" applyFont="1" applyFill="1" applyBorder="1" applyAlignment="1">
      <alignment vertical="center" wrapText="1"/>
    </xf>
    <xf numFmtId="49" fontId="28" fillId="2" borderId="0" xfId="5" applyNumberFormat="1" applyFont="1" applyFill="1" applyAlignment="1">
      <alignment horizontal="center" vertical="center" wrapText="1"/>
    </xf>
    <xf numFmtId="0" fontId="28" fillId="2" borderId="0" xfId="5" applyFont="1" applyFill="1" applyAlignment="1">
      <alignment horizontal="left" vertical="center" wrapText="1"/>
    </xf>
    <xf numFmtId="164" fontId="28" fillId="2" borderId="0" xfId="5" applyNumberFormat="1" applyFont="1" applyFill="1" applyAlignment="1">
      <alignment vertical="center" wrapText="1"/>
    </xf>
    <xf numFmtId="165" fontId="32" fillId="2" borderId="0" xfId="4" applyNumberFormat="1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vertical="center" wrapText="1"/>
    </xf>
    <xf numFmtId="0" fontId="36" fillId="2" borderId="0" xfId="4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horizontal="left" vertical="center"/>
    </xf>
    <xf numFmtId="2" fontId="36" fillId="2" borderId="0" xfId="4" applyNumberFormat="1" applyFont="1" applyFill="1" applyAlignment="1">
      <alignment horizontal="left" vertical="center"/>
    </xf>
    <xf numFmtId="0" fontId="32" fillId="2" borderId="0" xfId="4" applyFont="1" applyFill="1" applyAlignment="1">
      <alignment horizontal="left" vertical="center"/>
    </xf>
    <xf numFmtId="164" fontId="32" fillId="2" borderId="0" xfId="8" applyNumberFormat="1" applyFont="1" applyFill="1" applyBorder="1" applyAlignment="1">
      <alignment horizontal="left" vertical="center"/>
    </xf>
    <xf numFmtId="2" fontId="33" fillId="2" borderId="0" xfId="4" applyNumberFormat="1" applyFont="1" applyFill="1" applyAlignment="1">
      <alignment horizontal="left" vertical="center"/>
    </xf>
    <xf numFmtId="164" fontId="33" fillId="2" borderId="0" xfId="8" applyNumberFormat="1" applyFont="1" applyFill="1" applyBorder="1" applyAlignment="1">
      <alignment horizontal="left" vertical="center"/>
    </xf>
    <xf numFmtId="164" fontId="32" fillId="2" borderId="0" xfId="8" applyNumberFormat="1" applyFont="1" applyFill="1" applyAlignment="1">
      <alignment horizontal="left" vertical="center"/>
    </xf>
    <xf numFmtId="164" fontId="33" fillId="2" borderId="0" xfId="8" applyNumberFormat="1" applyFont="1" applyFill="1" applyAlignment="1">
      <alignment horizontal="left" vertical="center"/>
    </xf>
    <xf numFmtId="0" fontId="32" fillId="2" borderId="6" xfId="4" applyNumberFormat="1" applyFont="1" applyFill="1" applyBorder="1" applyAlignment="1">
      <alignment vertical="center"/>
    </xf>
    <xf numFmtId="0" fontId="32" fillId="2" borderId="6" xfId="4" applyFont="1" applyFill="1" applyBorder="1" applyAlignment="1">
      <alignment vertical="center"/>
    </xf>
    <xf numFmtId="164" fontId="32" fillId="0" borderId="0" xfId="8" applyNumberFormat="1" applyFont="1" applyAlignment="1">
      <alignment horizontal="left" vertical="center"/>
    </xf>
    <xf numFmtId="0" fontId="33" fillId="2" borderId="0" xfId="7" applyFont="1" applyFill="1" applyAlignment="1">
      <alignment vertical="center"/>
    </xf>
    <xf numFmtId="0" fontId="26" fillId="2" borderId="0" xfId="7" applyFont="1" applyFill="1" applyAlignment="1">
      <alignment horizontal="left"/>
    </xf>
    <xf numFmtId="0" fontId="26" fillId="2" borderId="0" xfId="7" applyFont="1" applyFill="1" applyAlignment="1">
      <alignment vertical="center"/>
    </xf>
    <xf numFmtId="0" fontId="37" fillId="2" borderId="0" xfId="12" applyFont="1" applyFill="1" applyAlignment="1">
      <alignment vertical="center"/>
    </xf>
    <xf numFmtId="0" fontId="32" fillId="0" borderId="0" xfId="12" applyFont="1" applyAlignment="1">
      <alignment vertical="center"/>
    </xf>
    <xf numFmtId="0" fontId="33" fillId="0" borderId="0" xfId="12" applyFont="1" applyAlignment="1">
      <alignment vertical="center"/>
    </xf>
    <xf numFmtId="0" fontId="26" fillId="2" borderId="0" xfId="7" applyFont="1" applyFill="1" applyAlignment="1">
      <alignment horizontal="left" vertical="center"/>
    </xf>
    <xf numFmtId="167" fontId="26" fillId="2" borderId="0" xfId="7" applyNumberFormat="1" applyFont="1" applyFill="1"/>
    <xf numFmtId="0" fontId="28" fillId="3" borderId="9" xfId="13" applyFont="1" applyFill="1" applyBorder="1" applyAlignment="1">
      <alignment horizontal="center" vertical="center" wrapText="1"/>
    </xf>
    <xf numFmtId="0" fontId="28" fillId="3" borderId="6" xfId="13" applyFont="1" applyFill="1" applyBorder="1" applyAlignment="1">
      <alignment horizontal="center" vertical="center" wrapText="1"/>
    </xf>
    <xf numFmtId="0" fontId="28" fillId="3" borderId="12" xfId="13" applyFont="1" applyFill="1" applyBorder="1" applyAlignment="1">
      <alignment horizontal="center" vertical="center" wrapText="1"/>
    </xf>
    <xf numFmtId="0" fontId="28" fillId="3" borderId="10" xfId="13" applyFont="1" applyFill="1" applyBorder="1" applyAlignment="1">
      <alignment horizontal="center" vertical="center" wrapText="1"/>
    </xf>
    <xf numFmtId="0" fontId="28" fillId="3" borderId="11" xfId="13" applyFont="1" applyFill="1" applyBorder="1" applyAlignment="1">
      <alignment horizontal="center" vertical="center" wrapText="1"/>
    </xf>
    <xf numFmtId="0" fontId="28" fillId="3" borderId="13" xfId="13" applyFont="1" applyFill="1" applyBorder="1" applyAlignment="1">
      <alignment horizontal="center" vertical="center" wrapText="1"/>
    </xf>
    <xf numFmtId="3" fontId="32" fillId="2" borderId="0" xfId="5" applyNumberFormat="1" applyFont="1" applyFill="1" applyAlignment="1">
      <alignment horizontal="left" wrapText="1"/>
    </xf>
    <xf numFmtId="0" fontId="25" fillId="2" borderId="0" xfId="5" applyFont="1" applyFill="1" applyAlignment="1">
      <alignment horizontal="center" wrapText="1"/>
    </xf>
    <xf numFmtId="0" fontId="25" fillId="2" borderId="0" xfId="5" applyFont="1" applyFill="1" applyAlignment="1">
      <alignment horizontal="center"/>
    </xf>
    <xf numFmtId="0" fontId="27" fillId="2" borderId="0" xfId="5" applyFont="1" applyFill="1" applyAlignment="1">
      <alignment horizontal="center" vertical="center" wrapText="1"/>
    </xf>
    <xf numFmtId="0" fontId="38" fillId="2" borderId="0" xfId="5" applyFont="1" applyFill="1" applyAlignment="1">
      <alignment horizontal="center" vertical="center" wrapText="1"/>
    </xf>
    <xf numFmtId="0" fontId="38" fillId="2" borderId="0" xfId="5" applyFont="1" applyFill="1" applyAlignment="1">
      <alignment horizontal="center" vertical="center"/>
    </xf>
    <xf numFmtId="3" fontId="28" fillId="2" borderId="0" xfId="5" applyNumberFormat="1" applyFont="1" applyFill="1" applyAlignment="1">
      <alignment horizontal="left" wrapText="1"/>
    </xf>
    <xf numFmtId="3" fontId="29" fillId="2" borderId="0" xfId="11" applyNumberFormat="1" applyFont="1" applyFill="1" applyAlignment="1">
      <alignment horizontal="left" vertical="top" wrapText="1"/>
    </xf>
    <xf numFmtId="0" fontId="28" fillId="3" borderId="7" xfId="13" applyFont="1" applyFill="1" applyBorder="1" applyAlignment="1">
      <alignment horizontal="center" vertical="center" wrapText="1"/>
    </xf>
    <xf numFmtId="0" fontId="28" fillId="3" borderId="8" xfId="13" applyFont="1" applyFill="1" applyBorder="1" applyAlignment="1">
      <alignment horizontal="center" vertical="center" wrapText="1"/>
    </xf>
    <xf numFmtId="0" fontId="36" fillId="2" borderId="0" xfId="4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horizontal="left" vertical="center" wrapText="1"/>
    </xf>
    <xf numFmtId="164" fontId="27" fillId="2" borderId="3" xfId="5" applyNumberFormat="1" applyFont="1" applyFill="1" applyBorder="1" applyAlignment="1">
      <alignment horizontal="left" vertical="center" wrapText="1"/>
    </xf>
    <xf numFmtId="164" fontId="27" fillId="2" borderId="4" xfId="5" applyNumberFormat="1" applyFont="1" applyFill="1" applyBorder="1" applyAlignment="1">
      <alignment horizontal="left" vertical="center" wrapText="1"/>
    </xf>
    <xf numFmtId="0" fontId="27" fillId="2" borderId="3" xfId="5" applyFont="1" applyFill="1" applyBorder="1" applyAlignment="1">
      <alignment horizontal="left" vertical="center" wrapText="1"/>
    </xf>
    <xf numFmtId="0" fontId="28" fillId="2" borderId="2" xfId="5" applyFont="1" applyFill="1" applyBorder="1" applyAlignment="1">
      <alignment horizontal="left" vertical="center" wrapText="1"/>
    </xf>
    <xf numFmtId="0" fontId="28" fillId="2" borderId="3" xfId="5" applyFont="1" applyFill="1" applyBorder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4" borderId="2" xfId="5" applyFont="1" applyFill="1" applyBorder="1" applyAlignment="1">
      <alignment horizontal="left" vertical="center" wrapText="1"/>
    </xf>
    <xf numFmtId="0" fontId="28" fillId="4" borderId="3" xfId="5" applyFont="1" applyFill="1" applyBorder="1" applyAlignment="1">
      <alignment horizontal="left" vertical="center" wrapText="1"/>
    </xf>
    <xf numFmtId="0" fontId="32" fillId="2" borderId="0" xfId="4" applyFont="1" applyFill="1" applyAlignment="1">
      <alignment horizontal="left" vertical="center"/>
    </xf>
    <xf numFmtId="165" fontId="32" fillId="2" borderId="0" xfId="4" applyNumberFormat="1" applyFont="1" applyFill="1" applyAlignment="1">
      <alignment horizontal="left" vertical="center" wrapText="1"/>
    </xf>
    <xf numFmtId="0" fontId="27" fillId="2" borderId="3" xfId="5" applyFont="1" applyFill="1" applyBorder="1" applyAlignment="1">
      <alignment vertical="center" wrapText="1"/>
    </xf>
  </cellXfs>
  <cellStyles count="71">
    <cellStyle name="20% - Accent1" xfId="31" builtinId="30" customBuiltin="1"/>
    <cellStyle name="20% - Accent1 2" xfId="57"/>
    <cellStyle name="20% - Accent2" xfId="35" builtinId="34" customBuiltin="1"/>
    <cellStyle name="20% - Accent2 2" xfId="58"/>
    <cellStyle name="20% - Accent3" xfId="39" builtinId="38" customBuiltin="1"/>
    <cellStyle name="20% - Accent3 2" xfId="59"/>
    <cellStyle name="20% - Accent4" xfId="43" builtinId="42" customBuiltin="1"/>
    <cellStyle name="20% - Accent4 2" xfId="60"/>
    <cellStyle name="20% - Accent5" xfId="47" builtinId="46" customBuiltin="1"/>
    <cellStyle name="20% - Accent5 2" xfId="61"/>
    <cellStyle name="20% - Accent6" xfId="51" builtinId="50" customBuiltin="1"/>
    <cellStyle name="20% - Accent6 2" xfId="62"/>
    <cellStyle name="40% - Accent1" xfId="32" builtinId="31" customBuiltin="1"/>
    <cellStyle name="40% - Accent1 2" xfId="63"/>
    <cellStyle name="40% - Accent2" xfId="36" builtinId="35" customBuiltin="1"/>
    <cellStyle name="40% - Accent2 2" xfId="64"/>
    <cellStyle name="40% - Accent3" xfId="40" builtinId="39" customBuiltin="1"/>
    <cellStyle name="40% - Accent3 2" xfId="65"/>
    <cellStyle name="40% - Accent4" xfId="44" builtinId="43" customBuiltin="1"/>
    <cellStyle name="40% - Accent4 2" xfId="66"/>
    <cellStyle name="40% - Accent5" xfId="48" builtinId="47" customBuiltin="1"/>
    <cellStyle name="40% - Accent5 2" xfId="67"/>
    <cellStyle name="40% - Accent6" xfId="52" builtinId="51" customBuiltin="1"/>
    <cellStyle name="40% - Accent6 2" xfId="68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20" builtinId="27" customBuiltin="1"/>
    <cellStyle name="Calculation" xfId="24" builtinId="22" customBuiltin="1"/>
    <cellStyle name="Comma 10" xfId="6"/>
    <cellStyle name="Comma 3" xfId="3"/>
    <cellStyle name="Comma 3 5" xfId="9"/>
    <cellStyle name="Comma 4 2" xfId="8"/>
    <cellStyle name="Comma 4 3" xfId="70"/>
    <cellStyle name="Currency [0] 2" xfId="2"/>
    <cellStyle name="Check Cell" xfId="26" builtinId="23" customBuiltin="1"/>
    <cellStyle name="Explanatory Text" xfId="28" builtinId="53" customBuiltin="1"/>
    <cellStyle name="Good" xfId="19" builtinId="26" customBuiltin="1"/>
    <cellStyle name="Heading 1" xfId="15" builtinId="16" customBuiltin="1"/>
    <cellStyle name="Heading 2" xfId="16" builtinId="17" customBuiltin="1"/>
    <cellStyle name="Heading 3" xfId="17" builtinId="18" customBuiltin="1"/>
    <cellStyle name="Heading 4" xfId="18" builtinId="19" customBuiltin="1"/>
    <cellStyle name="Input" xfId="22" builtinId="20" customBuiltin="1"/>
    <cellStyle name="Linked Cell" xfId="25" builtinId="24" customBuiltin="1"/>
    <cellStyle name="Neutral" xfId="21" builtinId="28" customBuiltin="1"/>
    <cellStyle name="Normal" xfId="0" builtinId="0"/>
    <cellStyle name="Normal 11 2" xfId="7"/>
    <cellStyle name="Normal 2" xfId="54"/>
    <cellStyle name="Normal 2 2" xfId="12"/>
    <cellStyle name="Normal 3" xfId="56"/>
    <cellStyle name="Normal 3 2 20" xfId="5"/>
    <cellStyle name="Normal 3 3" xfId="11"/>
    <cellStyle name="Normal 3 4" xfId="13"/>
    <cellStyle name="Normal 5" xfId="1"/>
    <cellStyle name="Normal_Bao cao tai chinh 280405" xfId="4"/>
    <cellStyle name="Note 2" xfId="55"/>
    <cellStyle name="Note 3" xfId="69"/>
    <cellStyle name="Output" xfId="23" builtinId="21" customBuiltin="1"/>
    <cellStyle name="Percent 2 6" xfId="10"/>
    <cellStyle name="Title" xfId="14" builtinId="15" customBuiltin="1"/>
    <cellStyle name="Total" xfId="29" builtinId="25" customBuiltin="1"/>
    <cellStyle name="Warning Text" xfId="2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1360872</xdr:colOff>
      <xdr:row>1</xdr:row>
      <xdr:rowOff>155711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C70092-8090-4399-8872-4806871FF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51472" cy="698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M52"/>
  <sheetViews>
    <sheetView showGridLines="0" tabSelected="1" view="pageBreakPreview" topLeftCell="A9" zoomScale="70" zoomScaleNormal="100" zoomScaleSheetLayoutView="70" workbookViewId="0">
      <selection activeCell="G18" sqref="G18:H36"/>
    </sheetView>
  </sheetViews>
  <sheetFormatPr defaultColWidth="9.42578125" defaultRowHeight="18.75"/>
  <cols>
    <col min="1" max="1" width="2.7109375" style="1" customWidth="1"/>
    <col min="2" max="2" width="11.42578125" style="1" customWidth="1"/>
    <col min="3" max="3" width="3.42578125" style="1" customWidth="1"/>
    <col min="4" max="4" width="42.5703125" style="1" customWidth="1"/>
    <col min="5" max="5" width="41.140625" style="1" customWidth="1"/>
    <col min="6" max="6" width="12" style="1" customWidth="1"/>
    <col min="7" max="8" width="35.42578125" style="1" customWidth="1"/>
    <col min="9" max="9" width="13.28515625" style="1" hidden="1" customWidth="1"/>
    <col min="10" max="10" width="9.42578125" style="1" hidden="1" customWidth="1"/>
    <col min="11" max="14" width="9.42578125" style="1" customWidth="1"/>
    <col min="15" max="16384" width="9.42578125" style="1"/>
  </cols>
  <sheetData>
    <row r="1" spans="2:8" ht="42.75" customHeight="1">
      <c r="B1" s="90" t="s">
        <v>7</v>
      </c>
      <c r="C1" s="91"/>
      <c r="D1" s="91"/>
      <c r="E1" s="91"/>
      <c r="F1" s="91"/>
      <c r="G1" s="91"/>
      <c r="H1" s="91"/>
    </row>
    <row r="2" spans="2:8" ht="43.5" customHeight="1">
      <c r="B2" s="92" t="s">
        <v>8</v>
      </c>
      <c r="C2" s="92"/>
      <c r="D2" s="92"/>
      <c r="E2" s="92"/>
      <c r="F2" s="92"/>
      <c r="G2" s="92"/>
      <c r="H2" s="92"/>
    </row>
    <row r="3" spans="2:8" ht="2.25" customHeight="1">
      <c r="H3" s="2"/>
    </row>
    <row r="4" spans="2:8" ht="48.75" customHeight="1">
      <c r="B4" s="93" t="s">
        <v>9</v>
      </c>
      <c r="C4" s="94"/>
      <c r="D4" s="94"/>
      <c r="E4" s="94"/>
      <c r="F4" s="94"/>
      <c r="G4" s="94"/>
      <c r="H4" s="94"/>
    </row>
    <row r="5" spans="2:8" ht="15.75" customHeight="1">
      <c r="B5" s="3"/>
      <c r="C5" s="3"/>
      <c r="D5" s="4"/>
      <c r="E5" s="4"/>
      <c r="F5" s="4"/>
      <c r="G5" s="5"/>
      <c r="H5" s="5"/>
    </row>
    <row r="6" spans="2:8" ht="39" customHeight="1">
      <c r="B6" s="6">
        <v>1</v>
      </c>
      <c r="C6" s="7"/>
      <c r="D6" s="8" t="s">
        <v>59</v>
      </c>
      <c r="E6" s="95" t="s">
        <v>60</v>
      </c>
      <c r="F6" s="95"/>
      <c r="G6" s="95"/>
      <c r="H6" s="95"/>
    </row>
    <row r="7" spans="2:8" ht="39" customHeight="1">
      <c r="B7" s="9">
        <v>2</v>
      </c>
      <c r="C7" s="10"/>
      <c r="D7" s="11" t="s">
        <v>61</v>
      </c>
      <c r="E7" s="96" t="s">
        <v>62</v>
      </c>
      <c r="F7" s="96"/>
      <c r="G7" s="96"/>
      <c r="H7" s="96"/>
    </row>
    <row r="8" spans="2:8" ht="39" customHeight="1">
      <c r="B8" s="9">
        <v>3</v>
      </c>
      <c r="C8" s="10"/>
      <c r="D8" s="11" t="s">
        <v>63</v>
      </c>
      <c r="E8" s="89" t="s">
        <v>52</v>
      </c>
      <c r="F8" s="89"/>
      <c r="G8" s="89"/>
      <c r="H8" s="12"/>
    </row>
    <row r="9" spans="2:8" ht="19.5" customHeight="1">
      <c r="B9" s="9">
        <v>4</v>
      </c>
      <c r="C9" s="10"/>
      <c r="D9" s="13" t="s">
        <v>10</v>
      </c>
      <c r="E9" s="14" t="str">
        <f>"Từ ngày "&amp;DAY(H15+1)&amp;" tháng "&amp;MONTH(H15+1)&amp;" năm "&amp;YEAR(H15)&amp;" tới ngày "&amp;DAY(G15)&amp;" tháng "&amp; MONTH(G15)&amp;" năm "&amp;YEAR(G15)</f>
        <v>Từ ngày 23 tháng 6 năm 2026 tới ngày 29 tháng 6 năm 2026</v>
      </c>
      <c r="F9" s="14"/>
      <c r="G9" s="15"/>
      <c r="H9" s="16"/>
    </row>
    <row r="10" spans="2:8" ht="19.5" customHeight="1">
      <c r="B10" s="4"/>
      <c r="C10" s="10"/>
      <c r="D10" s="17" t="s">
        <v>11</v>
      </c>
      <c r="E10" s="18" t="str">
        <f>"From "&amp;DAY(H15+1)&amp;"/"&amp;MONTH(H15+1)&amp;"/"&amp;YEAR(G15)&amp;" to "&amp;DAY(G15)&amp;"/"&amp;MONTH(G15)&amp;"/"&amp;YEAR(G15)</f>
        <v>From 23/6/2026 to 29/6/2026</v>
      </c>
      <c r="F10" s="19"/>
      <c r="G10" s="20"/>
      <c r="H10" s="12"/>
    </row>
    <row r="11" spans="2:8" ht="19.5" customHeight="1">
      <c r="B11" s="4">
        <v>5</v>
      </c>
      <c r="C11" s="10"/>
      <c r="D11" s="13" t="s">
        <v>0</v>
      </c>
      <c r="E11" s="21">
        <f>G15+1</f>
        <v>46203</v>
      </c>
      <c r="F11" s="22"/>
      <c r="G11" s="20"/>
      <c r="H11" s="12"/>
    </row>
    <row r="12" spans="2:8" ht="19.5" customHeight="1">
      <c r="B12" s="23"/>
      <c r="C12" s="10"/>
      <c r="D12" s="17" t="s">
        <v>1</v>
      </c>
      <c r="E12" s="24">
        <f>E11</f>
        <v>46203</v>
      </c>
      <c r="F12" s="19"/>
      <c r="G12" s="20"/>
      <c r="H12" s="12"/>
    </row>
    <row r="13" spans="2:8" ht="19.5" customHeight="1">
      <c r="B13" s="10"/>
      <c r="C13" s="10"/>
      <c r="D13" s="12"/>
      <c r="E13" s="12"/>
      <c r="F13" s="12"/>
      <c r="G13" s="12"/>
      <c r="H13" s="25" t="s">
        <v>12</v>
      </c>
    </row>
    <row r="14" spans="2:8" ht="41.1" customHeight="1">
      <c r="B14" s="97" t="s">
        <v>13</v>
      </c>
      <c r="C14" s="83" t="s">
        <v>14</v>
      </c>
      <c r="D14" s="84"/>
      <c r="E14" s="85"/>
      <c r="F14" s="97" t="s">
        <v>2</v>
      </c>
      <c r="G14" s="26" t="s">
        <v>15</v>
      </c>
      <c r="H14" s="26" t="s">
        <v>53</v>
      </c>
    </row>
    <row r="15" spans="2:8" ht="22.15" customHeight="1">
      <c r="B15" s="98"/>
      <c r="C15" s="86"/>
      <c r="D15" s="87"/>
      <c r="E15" s="88"/>
      <c r="F15" s="98"/>
      <c r="G15" s="27">
        <f>H15+7</f>
        <v>46202</v>
      </c>
      <c r="H15" s="27">
        <v>46195</v>
      </c>
    </row>
    <row r="16" spans="2:8" ht="40.5" customHeight="1">
      <c r="B16" s="28" t="s">
        <v>3</v>
      </c>
      <c r="C16" s="107" t="s">
        <v>16</v>
      </c>
      <c r="D16" s="108"/>
      <c r="E16" s="29"/>
      <c r="F16" s="28"/>
      <c r="G16" s="30"/>
      <c r="H16" s="30"/>
    </row>
    <row r="17" spans="2:10" ht="40.5" customHeight="1">
      <c r="B17" s="31" t="s">
        <v>17</v>
      </c>
      <c r="C17" s="104" t="s">
        <v>18</v>
      </c>
      <c r="D17" s="105"/>
      <c r="E17" s="105"/>
      <c r="F17" s="31"/>
      <c r="G17" s="32"/>
      <c r="H17" s="32"/>
    </row>
    <row r="18" spans="2:10" ht="25.5" customHeight="1">
      <c r="B18" s="33" t="s">
        <v>19</v>
      </c>
      <c r="C18" s="34"/>
      <c r="D18" s="111" t="s">
        <v>20</v>
      </c>
      <c r="E18" s="111"/>
      <c r="F18" s="35"/>
      <c r="G18" s="36">
        <v>514722591066</v>
      </c>
      <c r="H18" s="36">
        <v>521608540699</v>
      </c>
      <c r="I18" s="36">
        <v>521608540699</v>
      </c>
      <c r="J18" s="37">
        <f>I18-H18</f>
        <v>0</v>
      </c>
    </row>
    <row r="19" spans="2:10" ht="40.5" customHeight="1">
      <c r="B19" s="33" t="s">
        <v>21</v>
      </c>
      <c r="C19" s="34"/>
      <c r="D19" s="111" t="s">
        <v>22</v>
      </c>
      <c r="E19" s="111"/>
      <c r="F19" s="35"/>
      <c r="G19" s="36"/>
      <c r="H19" s="36"/>
      <c r="I19" s="36"/>
      <c r="J19" s="37">
        <f t="shared" ref="J19:J32" si="0">I19-H19</f>
        <v>0</v>
      </c>
    </row>
    <row r="20" spans="2:10" ht="25.5" customHeight="1">
      <c r="B20" s="33" t="s">
        <v>23</v>
      </c>
      <c r="C20" s="34"/>
      <c r="D20" s="111" t="s">
        <v>24</v>
      </c>
      <c r="E20" s="111"/>
      <c r="F20" s="35"/>
      <c r="G20" s="38">
        <v>16283</v>
      </c>
      <c r="H20" s="38">
        <v>16493</v>
      </c>
      <c r="I20" s="38">
        <v>16493</v>
      </c>
      <c r="J20" s="37">
        <f t="shared" si="0"/>
        <v>0</v>
      </c>
    </row>
    <row r="21" spans="2:10" ht="41.25" customHeight="1">
      <c r="B21" s="31" t="s">
        <v>25</v>
      </c>
      <c r="C21" s="104" t="s">
        <v>26</v>
      </c>
      <c r="D21" s="105"/>
      <c r="E21" s="105"/>
      <c r="F21" s="31"/>
      <c r="G21" s="39"/>
      <c r="H21" s="39"/>
      <c r="I21" s="39"/>
      <c r="J21" s="37">
        <f t="shared" si="0"/>
        <v>0</v>
      </c>
    </row>
    <row r="22" spans="2:10" ht="20.25" customHeight="1">
      <c r="B22" s="33" t="s">
        <v>27</v>
      </c>
      <c r="C22" s="34"/>
      <c r="D22" s="103" t="s">
        <v>20</v>
      </c>
      <c r="E22" s="103"/>
      <c r="F22" s="35"/>
      <c r="G22" s="36">
        <v>521006330748</v>
      </c>
      <c r="H22" s="36">
        <v>514722591066</v>
      </c>
      <c r="I22" s="36">
        <v>514722591066</v>
      </c>
      <c r="J22" s="37">
        <f t="shared" si="0"/>
        <v>0</v>
      </c>
    </row>
    <row r="23" spans="2:10" ht="39.950000000000003" customHeight="1">
      <c r="B23" s="33" t="s">
        <v>28</v>
      </c>
      <c r="C23" s="34"/>
      <c r="D23" s="103" t="s">
        <v>22</v>
      </c>
      <c r="E23" s="103"/>
      <c r="F23" s="35"/>
      <c r="G23" s="40"/>
      <c r="H23" s="36"/>
      <c r="I23" s="36"/>
      <c r="J23" s="37">
        <f t="shared" si="0"/>
        <v>0</v>
      </c>
    </row>
    <row r="24" spans="2:10" ht="20.25" customHeight="1">
      <c r="B24" s="33" t="s">
        <v>29</v>
      </c>
      <c r="C24" s="34"/>
      <c r="D24" s="103" t="s">
        <v>24</v>
      </c>
      <c r="E24" s="103"/>
      <c r="F24" s="35"/>
      <c r="G24" s="38">
        <v>16483</v>
      </c>
      <c r="H24" s="38">
        <v>16283</v>
      </c>
      <c r="I24" s="38">
        <v>16283</v>
      </c>
      <c r="J24" s="37">
        <f t="shared" si="0"/>
        <v>0</v>
      </c>
    </row>
    <row r="25" spans="2:10" ht="41.25" customHeight="1">
      <c r="B25" s="31" t="s">
        <v>30</v>
      </c>
      <c r="C25" s="104" t="s">
        <v>31</v>
      </c>
      <c r="D25" s="105"/>
      <c r="E25" s="105"/>
      <c r="F25" s="31"/>
      <c r="G25" s="41">
        <v>6283739682</v>
      </c>
      <c r="H25" s="41">
        <v>-6885949633</v>
      </c>
      <c r="I25" s="41">
        <v>-6885949633</v>
      </c>
      <c r="J25" s="37">
        <f t="shared" si="0"/>
        <v>0</v>
      </c>
    </row>
    <row r="26" spans="2:10" ht="60" customHeight="1">
      <c r="B26" s="35" t="s">
        <v>32</v>
      </c>
      <c r="C26" s="42"/>
      <c r="D26" s="111" t="s">
        <v>33</v>
      </c>
      <c r="E26" s="111"/>
      <c r="F26" s="33"/>
      <c r="G26" s="36">
        <v>6328283045</v>
      </c>
      <c r="H26" s="43">
        <v>-6621182530</v>
      </c>
      <c r="I26" s="43">
        <v>-6621182530</v>
      </c>
      <c r="J26" s="37">
        <f t="shared" si="0"/>
        <v>0</v>
      </c>
    </row>
    <row r="27" spans="2:10" ht="60" customHeight="1">
      <c r="B27" s="35" t="s">
        <v>34</v>
      </c>
      <c r="C27" s="42"/>
      <c r="D27" s="103" t="s">
        <v>35</v>
      </c>
      <c r="E27" s="103"/>
      <c r="F27" s="33"/>
      <c r="G27" s="36">
        <v>-44543363</v>
      </c>
      <c r="H27" s="36">
        <v>-264767103</v>
      </c>
      <c r="I27" s="36">
        <v>-264767103</v>
      </c>
      <c r="J27" s="37">
        <f t="shared" si="0"/>
        <v>0</v>
      </c>
    </row>
    <row r="28" spans="2:10" ht="41.25" customHeight="1">
      <c r="B28" s="35" t="s">
        <v>36</v>
      </c>
      <c r="C28" s="42"/>
      <c r="D28" s="103" t="s">
        <v>37</v>
      </c>
      <c r="E28" s="103"/>
      <c r="F28" s="35"/>
      <c r="G28" s="44"/>
      <c r="H28" s="44"/>
      <c r="I28" s="44"/>
      <c r="J28" s="37">
        <f t="shared" si="0"/>
        <v>0</v>
      </c>
    </row>
    <row r="29" spans="2:10" ht="60" customHeight="1">
      <c r="B29" s="45" t="s">
        <v>38</v>
      </c>
      <c r="C29" s="104" t="s">
        <v>39</v>
      </c>
      <c r="D29" s="105"/>
      <c r="E29" s="105"/>
      <c r="F29" s="46"/>
      <c r="G29" s="47">
        <v>200</v>
      </c>
      <c r="H29" s="47">
        <v>-210</v>
      </c>
      <c r="I29" s="47">
        <v>-210</v>
      </c>
      <c r="J29" s="37">
        <f t="shared" si="0"/>
        <v>0</v>
      </c>
    </row>
    <row r="30" spans="2:10" ht="40.5" customHeight="1">
      <c r="B30" s="31" t="s">
        <v>40</v>
      </c>
      <c r="C30" s="104" t="s">
        <v>41</v>
      </c>
      <c r="D30" s="105"/>
      <c r="E30" s="105"/>
      <c r="F30" s="31"/>
      <c r="G30" s="48"/>
      <c r="H30" s="49"/>
      <c r="I30" s="49"/>
      <c r="J30" s="37">
        <f t="shared" si="0"/>
        <v>0</v>
      </c>
    </row>
    <row r="31" spans="2:10" ht="24" customHeight="1">
      <c r="B31" s="33" t="s">
        <v>42</v>
      </c>
      <c r="C31" s="50"/>
      <c r="D31" s="103" t="s">
        <v>43</v>
      </c>
      <c r="E31" s="103"/>
      <c r="F31" s="35"/>
      <c r="G31" s="38">
        <v>523916785116</v>
      </c>
      <c r="H31" s="38">
        <v>523916785116</v>
      </c>
      <c r="I31" s="38">
        <v>523916785116</v>
      </c>
      <c r="J31" s="37">
        <f t="shared" si="0"/>
        <v>0</v>
      </c>
    </row>
    <row r="32" spans="2:10" ht="24" customHeight="1">
      <c r="B32" s="33" t="s">
        <v>44</v>
      </c>
      <c r="C32" s="50"/>
      <c r="D32" s="103" t="s">
        <v>45</v>
      </c>
      <c r="E32" s="103"/>
      <c r="F32" s="35"/>
      <c r="G32" s="38">
        <v>228204383851</v>
      </c>
      <c r="H32" s="38">
        <v>226881393621</v>
      </c>
      <c r="I32" s="38">
        <v>226881393621</v>
      </c>
      <c r="J32" s="37">
        <f t="shared" si="0"/>
        <v>0</v>
      </c>
    </row>
    <row r="33" spans="2:13" ht="41.25" customHeight="1">
      <c r="B33" s="51">
        <v>6</v>
      </c>
      <c r="C33" s="104" t="s">
        <v>46</v>
      </c>
      <c r="D33" s="105"/>
      <c r="E33" s="106"/>
      <c r="F33" s="46"/>
      <c r="G33" s="47"/>
      <c r="H33" s="47"/>
      <c r="I33" s="47"/>
    </row>
    <row r="34" spans="2:13" ht="40.5" customHeight="1">
      <c r="B34" s="52">
        <v>6.1</v>
      </c>
      <c r="C34" s="53"/>
      <c r="D34" s="101" t="s">
        <v>47</v>
      </c>
      <c r="E34" s="102"/>
      <c r="F34" s="35"/>
      <c r="G34" s="54">
        <f>4529094.18+74996.25</f>
        <v>4604090.43</v>
      </c>
      <c r="H34" s="54">
        <v>4604090.43</v>
      </c>
      <c r="M34" s="82"/>
    </row>
    <row r="35" spans="2:13" ht="40.5" customHeight="1">
      <c r="B35" s="52">
        <v>6.2</v>
      </c>
      <c r="C35" s="53"/>
      <c r="D35" s="101" t="s">
        <v>48</v>
      </c>
      <c r="E35" s="102"/>
      <c r="F35" s="35"/>
      <c r="G35" s="36">
        <f>ROUND(G34*G24,0)</f>
        <v>75889222558</v>
      </c>
      <c r="H35" s="36">
        <v>74968404472</v>
      </c>
    </row>
    <row r="36" spans="2:13" ht="40.5" customHeight="1">
      <c r="B36" s="52">
        <v>6.3</v>
      </c>
      <c r="C36" s="53"/>
      <c r="D36" s="101" t="s">
        <v>49</v>
      </c>
      <c r="E36" s="102"/>
      <c r="F36" s="35"/>
      <c r="G36" s="55">
        <f>G35/G22</f>
        <v>0.14565892596553889</v>
      </c>
      <c r="H36" s="55">
        <v>0.14564817199248831</v>
      </c>
    </row>
    <row r="37" spans="2:13" ht="40.5" customHeight="1">
      <c r="B37" s="28" t="s">
        <v>4</v>
      </c>
      <c r="C37" s="107" t="s">
        <v>50</v>
      </c>
      <c r="D37" s="108"/>
      <c r="E37" s="108"/>
      <c r="F37" s="28"/>
      <c r="G37" s="56"/>
      <c r="H37" s="56"/>
    </row>
    <row r="38" spans="2:13">
      <c r="B38" s="57"/>
      <c r="C38" s="58"/>
      <c r="D38" s="58"/>
      <c r="E38" s="58"/>
      <c r="F38" s="57"/>
      <c r="G38" s="59"/>
      <c r="H38" s="59"/>
    </row>
    <row r="39" spans="2:13" ht="17.25" customHeight="1">
      <c r="B39" s="109" t="s">
        <v>5</v>
      </c>
      <c r="C39" s="109"/>
      <c r="D39" s="109"/>
      <c r="E39" s="60"/>
      <c r="F39" s="60"/>
      <c r="G39" s="110" t="s">
        <v>56</v>
      </c>
      <c r="H39" s="110"/>
    </row>
    <row r="40" spans="2:13" ht="17.25" customHeight="1">
      <c r="B40" s="99" t="s">
        <v>6</v>
      </c>
      <c r="C40" s="99"/>
      <c r="D40" s="99"/>
      <c r="E40" s="61"/>
      <c r="F40" s="62"/>
      <c r="G40" s="100" t="s">
        <v>57</v>
      </c>
      <c r="H40" s="100"/>
    </row>
    <row r="41" spans="2:13" ht="9.75" customHeight="1">
      <c r="B41" s="63"/>
      <c r="C41" s="63"/>
      <c r="D41" s="63"/>
      <c r="E41" s="61"/>
      <c r="F41" s="61"/>
      <c r="G41" s="61"/>
      <c r="H41" s="61"/>
    </row>
    <row r="42" spans="2:13" ht="15" customHeight="1">
      <c r="B42" s="63"/>
      <c r="C42" s="63"/>
      <c r="D42" s="63"/>
      <c r="E42" s="61"/>
      <c r="F42" s="61"/>
      <c r="G42" s="61"/>
      <c r="H42" s="61"/>
    </row>
    <row r="43" spans="2:13">
      <c r="B43" s="63"/>
      <c r="C43" s="63"/>
      <c r="D43" s="63"/>
      <c r="E43" s="64"/>
      <c r="F43" s="64"/>
      <c r="G43" s="65"/>
      <c r="H43" s="64"/>
    </row>
    <row r="44" spans="2:13">
      <c r="B44" s="63"/>
      <c r="C44" s="63"/>
      <c r="D44" s="63"/>
      <c r="E44" s="64"/>
      <c r="F44" s="64"/>
      <c r="G44" s="65"/>
      <c r="H44" s="64"/>
    </row>
    <row r="45" spans="2:13">
      <c r="B45" s="63"/>
      <c r="C45" s="63"/>
      <c r="D45" s="63"/>
      <c r="E45" s="64"/>
      <c r="F45" s="64"/>
      <c r="G45" s="65"/>
      <c r="H45" s="64"/>
    </row>
    <row r="46" spans="2:13">
      <c r="B46" s="66"/>
      <c r="C46" s="66"/>
      <c r="D46" s="66"/>
      <c r="E46" s="67"/>
      <c r="F46" s="67"/>
      <c r="G46" s="68"/>
      <c r="H46" s="69"/>
    </row>
    <row r="47" spans="2:13">
      <c r="B47" s="66"/>
      <c r="C47" s="66"/>
      <c r="D47" s="66"/>
      <c r="E47" s="70"/>
      <c r="F47" s="70"/>
      <c r="G47" s="68"/>
      <c r="H47" s="71"/>
    </row>
    <row r="48" spans="2:13" s="77" customFormat="1" ht="19.5" customHeight="1">
      <c r="B48" s="72" t="s">
        <v>51</v>
      </c>
      <c r="C48" s="72"/>
      <c r="D48" s="72"/>
      <c r="E48" s="70"/>
      <c r="F48" s="70"/>
      <c r="G48" s="73" t="s">
        <v>55</v>
      </c>
      <c r="H48" s="73"/>
    </row>
    <row r="49" spans="2:8" s="77" customFormat="1" ht="19.5" customHeight="1">
      <c r="B49" s="78" t="s">
        <v>58</v>
      </c>
      <c r="C49" s="79"/>
      <c r="D49" s="79"/>
      <c r="E49" s="74"/>
      <c r="F49" s="70"/>
      <c r="G49" s="75"/>
      <c r="H49" s="75"/>
    </row>
    <row r="50" spans="2:8" s="77" customFormat="1" ht="19.5" customHeight="1">
      <c r="B50" s="80" t="s">
        <v>54</v>
      </c>
      <c r="C50" s="80"/>
      <c r="D50" s="80"/>
      <c r="E50" s="81"/>
      <c r="F50" s="81"/>
      <c r="G50" s="75"/>
      <c r="H50" s="75"/>
    </row>
    <row r="51" spans="2:8">
      <c r="E51" s="76"/>
      <c r="F51" s="76"/>
      <c r="G51" s="76"/>
      <c r="H51" s="76"/>
    </row>
    <row r="52" spans="2:8">
      <c r="E52" s="76"/>
      <c r="F52" s="76"/>
      <c r="G52" s="76"/>
      <c r="H52" s="76"/>
    </row>
  </sheetData>
  <mergeCells count="35">
    <mergeCell ref="D26:E26"/>
    <mergeCell ref="C16:D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B40:D40"/>
    <mergeCell ref="G40:H40"/>
    <mergeCell ref="D36:E36"/>
    <mergeCell ref="D27:E27"/>
    <mergeCell ref="D28:E28"/>
    <mergeCell ref="C29:E29"/>
    <mergeCell ref="C30:E30"/>
    <mergeCell ref="D31:E31"/>
    <mergeCell ref="D32:E32"/>
    <mergeCell ref="C33:E33"/>
    <mergeCell ref="D34:E34"/>
    <mergeCell ref="D35:E35"/>
    <mergeCell ref="C37:E37"/>
    <mergeCell ref="B39:D39"/>
    <mergeCell ref="G39:H39"/>
    <mergeCell ref="C14:E15"/>
    <mergeCell ref="E8:G8"/>
    <mergeCell ref="B1:H1"/>
    <mergeCell ref="B2:H2"/>
    <mergeCell ref="B4:H4"/>
    <mergeCell ref="E6:H6"/>
    <mergeCell ref="E7:H7"/>
    <mergeCell ref="B14:B15"/>
    <mergeCell ref="F14:F15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wuVEL/8QjdZyuF3rNUhiVfgGr3pZ1yWtof8qwVgMkfU=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jYl1Fl71ObfLVMd9rQO+kKDlcesgtg5HCpaeGBUbN7Q=</DigestValue>
    </Reference>
  </SignedInfo>
  <SignatureValue>USzb5qjifOMsKbRCp4NrXQcaa7c/YRlR54YuhoIfUyTMN3zRRyd+ZmlQMe2BMySrriEoDqnPrNRM
gwVtKmutGkkIi2/QCXQ84IvlwnNmLPlaeGcOM+KKCrQKVg5XeSz9nglDhCg3J18weNdrIJLwPvID
Dn/qpD15gyy5zGQeax+T8jDtIgQpLHbQ99Sh6DO3MNzdEsPfQHSU/2blf19/JivJxVzjTMsO974p
SRRHp/mjSE2CJnGYvAsbQvadO7G6j0rP9qkiiOeviMXqetkIrSAUJ+/YzOqP4/VnT7bxvyJu3Pmy
8yahYOZD+Xi5c5M2kAoMGDe8xonuXVDvDx4chQ==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APL8YGyf5CzBV49B1EXxRR6G42iDXj/zddEoULmhylU=</DigestValue>
      </Reference>
      <Reference URI="/xl/calcChain.xml?ContentType=application/vnd.openxmlformats-officedocument.spreadsheetml.calcChain+xml">
        <DigestMethod Algorithm="http://www.w3.org/2001/04/xmlenc#sha256"/>
        <DigestValue>dCVv4WW7OxT5gzxtjUvrMs395dBzbXA/yMIwDgJ8dfo=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9H5aRhoaTt5fWzwha0l+EiNKkqI/UOwaEeMcBeCzccU=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media/image1.png?ContentType=image/png">
        <DigestMethod Algorithm="http://www.w3.org/2001/04/xmlenc#sha256"/>
        <DigestValue>l65Gs79fI8GoUFWCvJRMGj5twQqdMBxrVybtIt/V0ok=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GfXy4lHs/OOimNfFtOjqlsc19ZxQbFj0rDOHmAFF8Ho=</DigestValue>
      </Reference>
      <Reference URI="/xl/styles.xml?ContentType=application/vnd.openxmlformats-officedocument.spreadsheetml.styles+xml">
        <DigestMethod Algorithm="http://www.w3.org/2001/04/xmlenc#sha256"/>
        <DigestValue>j1q6CRxs+zq8Vpugzr3EwUAg4+CSftxkWCOtCYD5lYw=</DigestValue>
      </Reference>
      <Reference URI="/xl/theme/theme1.xml?ContentType=application/vnd.openxmlformats-officedocument.theme+xml">
        <DigestMethod Algorithm="http://www.w3.org/2001/04/xmlenc#sha256"/>
        <DigestValue>61zbtX1AjYjOpp67CFt6sVFeGZR+5h3Zdg04OIMCnG0=</DigestValue>
      </Reference>
      <Reference URI="/xl/workbook.xml?ContentType=application/vnd.openxmlformats-officedocument.spreadsheetml.sheet.main+xml">
        <DigestMethod Algorithm="http://www.w3.org/2001/04/xmlenc#sha256"/>
        <DigestValue>7+WleLHcOeyBAMu1ygUzY2x7FA+US+RcKRyeyb0u/y0=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xNHj+HtomDjIVOFzdSKOvIRHSU0mHtFkDCFq9MUCin8=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2026-06-30T04:05:48Z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2026-06-30T04:05:48Z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ewRHMEmf5jfzM+qfVxvISWVWp/JXj/KqSnahbe1H+SQ=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T3JRzpaYd3mhQKxtEX6QWq91cFxG7QMxfApwUnfb2CQ=</DigestValue>
    </Reference>
  </SignedInfo>
  <SignatureValue>lgbexMe/bjEhNzVb9Li8MbxNuXit3rBm+8Xh0rz4xWSTVXqqDVHonmcrNRRDf8T9gRD7lIF/q5H8
CmLqTwrw3AiJLKww08cOIQcR3zQ+xU578cf677OPErbtIcX6VoCv4Qn3wH44p5Y/RVpLG6weo78Y
0kzH4aVkOUrAjDPymd9dloakCdBHuprHgQ/p/eGIAceYMjDGyCvobplmV+Lm52V5S+klmZKp40WK
0h+44UjV+l/KQjy/p1V+I0mOl4bifQyBB50np9zd4NRJA8akCq3hO/sYQrrc+6jIN6xzxCm+vJvR
4kQHZLvI/GAcVO9BCXbj6Yfc+bqxfAqJjL+OFw==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APL8YGyf5CzBV49B1EXxRR6G42iDXj/zddEoULmhylU=</DigestValue>
      </Reference>
      <Reference URI="/xl/calcChain.xml?ContentType=application/vnd.openxmlformats-officedocument.spreadsheetml.calcChain+xml">
        <DigestMethod Algorithm="http://www.w3.org/2001/04/xmlenc#sha256"/>
        <DigestValue>dCVv4WW7OxT5gzxtjUvrMs395dBzbXA/yMIwDgJ8dfo=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9H5aRhoaTt5fWzwha0l+EiNKkqI/UOwaEeMcBeCzccU=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media/image1.png?ContentType=image/png">
        <DigestMethod Algorithm="http://www.w3.org/2001/04/xmlenc#sha256"/>
        <DigestValue>l65Gs79fI8GoUFWCvJRMGj5twQqdMBxrVybtIt/V0ok=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GfXy4lHs/OOimNfFtOjqlsc19ZxQbFj0rDOHmAFF8Ho=</DigestValue>
      </Reference>
      <Reference URI="/xl/styles.xml?ContentType=application/vnd.openxmlformats-officedocument.spreadsheetml.styles+xml">
        <DigestMethod Algorithm="http://www.w3.org/2001/04/xmlenc#sha256"/>
        <DigestValue>j1q6CRxs+zq8Vpugzr3EwUAg4+CSftxkWCOtCYD5lYw=</DigestValue>
      </Reference>
      <Reference URI="/xl/theme/theme1.xml?ContentType=application/vnd.openxmlformats-officedocument.theme+xml">
        <DigestMethod Algorithm="http://www.w3.org/2001/04/xmlenc#sha256"/>
        <DigestValue>61zbtX1AjYjOpp67CFt6sVFeGZR+5h3Zdg04OIMCnG0=</DigestValue>
      </Reference>
      <Reference URI="/xl/workbook.xml?ContentType=application/vnd.openxmlformats-officedocument.spreadsheetml.sheet.main+xml">
        <DigestMethod Algorithm="http://www.w3.org/2001/04/xmlenc#sha256"/>
        <DigestValue>7+WleLHcOeyBAMu1ygUzY2x7FA+US+RcKRyeyb0u/y0=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xNHj+HtomDjIVOFzdSKOvIRHSU0mHtFkDCFq9MUCin8=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2026-06-30T09:44:42Z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2026-06-30T09:44:42Z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NGUYEN THI NGOC HUYEN</cp:lastModifiedBy>
  <cp:lastPrinted>2026-06-30T03:51:05Z</cp:lastPrinted>
  <dcterms:created xsi:type="dcterms:W3CDTF">2019-09-12T07:24:11Z</dcterms:created>
  <dcterms:modified xsi:type="dcterms:W3CDTF">2026-06-30T03:51:33Z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iteId">
    <vt:lpwstr>b44900f1-2def-4c3b-9ec6-9020d604e19e</vt:lpwstr>
  </property>
  <property fmtid="{D5CDD505-2E9C-101B-9397-08002B2CF9AE}" pid="4" name="MSIP_Label_ebbfc019-7f88-4fb6-96d6-94ffadd4b772_Owner">
    <vt:lpwstr>1538396@zone1.scb.net</vt:lpwstr>
  </property>
  <property fmtid="{D5CDD505-2E9C-101B-9397-08002B2CF9AE}" pid="5" name="MSIP_Label_ebbfc019-7f88-4fb6-96d6-94ffadd4b772_SetDate">
    <vt:lpwstr>2020-09-04T04:10:46.5655880Z</vt:lpwstr>
  </property>
  <property fmtid="{D5CDD505-2E9C-101B-9397-08002B2CF9AE}" pid="6" name="MSIP_Label_ebbfc019-7f88-4fb6-96d6-94ffadd4b772_Name">
    <vt:lpwstr>Public</vt:lpwstr>
  </property>
  <property fmtid="{D5CDD505-2E9C-101B-9397-08002B2CF9AE}" pid="7" name="MSIP_Label_ebbfc019-7f88-4fb6-96d6-94ffadd4b772_Application">
    <vt:lpwstr>Microsoft Azure Information Protection</vt:lpwstr>
  </property>
  <property fmtid="{D5CDD505-2E9C-101B-9397-08002B2CF9AE}" pid="8" name="MSIP_Label_ebbfc019-7f88-4fb6-96d6-94ffadd4b772_ActionId">
    <vt:lpwstr>98526df3-2d41-407d-9af6-5bbd37fa99db</vt:lpwstr>
  </property>
  <property fmtid="{D5CDD505-2E9C-101B-9397-08002B2CF9AE}" pid="9" name="MSIP_Label_ebbfc019-7f88-4fb6-96d6-94ffadd4b772_Extended_MSFT_Method">
    <vt:lpwstr>Manual</vt:lpwstr>
  </property>
  <property fmtid="{D5CDD505-2E9C-101B-9397-08002B2CF9AE}" pid="10" name="Sensitivity">
    <vt:lpwstr>Public</vt:lpwstr>
  </property>
</Properties>
</file>