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2. BAO CAO TUAN\"/>
    </mc:Choice>
  </mc:AlternateContent>
  <bookViews>
    <workbookView xWindow="0" yWindow="0" windowWidth="14145" windowHeight="6150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I21" i="1" l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20" i="1"/>
  <c r="F37" i="1" l="1"/>
  <c r="F38" i="1" l="1"/>
  <c r="F17" i="1" l="1"/>
  <c r="E14" i="1" l="1"/>
  <c r="E13" i="1"/>
  <c r="E11" i="1"/>
  <c r="E12" i="1" s="1"/>
</calcChain>
</file>

<file path=xl/sharedStrings.xml><?xml version="1.0" encoding="utf-8"?>
<sst xmlns="http://schemas.openxmlformats.org/spreadsheetml/2006/main" count="60" uniqueCount="55">
  <si>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</si>
  <si>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</si>
  <si>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</si>
  <si>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</si>
  <si>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</si>
  <si>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</si>
  <si>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</si>
  <si>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</si>
  <si>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</si>
  <si>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</si>
  <si>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</si>
  <si>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</si>
  <si>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 xml:space="preserve">KỲ TRƯỚC
LAST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</si>
  <si>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</si>
  <si>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</si>
  <si>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</si>
  <si>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</si>
  <si>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</si>
  <si>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</si>
  <si>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</si>
  <si>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</si>
  <si>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</si>
  <si>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</si>
  <si>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Số lượng Chứng chỉ quỹ</t>
  </si>
  <si>
    <t>Tổng giá trị</t>
  </si>
  <si>
    <t>Tỷ lệ sở hữu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</si>
  <si>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</si>
  <si>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</si>
  <si>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</si>
  <si>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</si>
  <si>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</si>
  <si>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</si>
  <si>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</si>
  <si>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</si>
  <si>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</si>
  <si>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</si>
  <si>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2"/>
        <rFont val="Times New Roman"/>
        <family val="1"/>
      </rPr>
      <t>MB Capital Management Joint Stock Company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</si>
  <si>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</si>
  <si>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</si>
  <si>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</si>
  <si>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</si>
  <si>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</si>
  <si>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</si>
  <si>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</si>
  <si>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</si>
  <si>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</si>
  <si>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</si>
  <si>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</si>
  <si>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</si>
  <si>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</si>
  <si>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 between Market Value per Fund Certificate and NAV per Fund Certificate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</si>
  <si>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</si>
  <si>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MB
</t>
    </r>
    <r>
      <rPr>
        <sz val="12"/>
        <rFont val="Times New Roman"/>
        <family val="1"/>
      </rPr>
      <t>MB Bond Fund</t>
    </r>
  </si>
  <si>
    <t xml:space="preserve">          Phó Giám đốc Phòng GD&amp;DV Chứng khoán</t>
  </si>
  <si>
    <t xml:space="preserve">          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</si>
</sst>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3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29">
    <xf numFmtId="0" fontId="0" fillId="0" borderId="0"/>
    <xf numFmtId="165" fontId="6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0" fontId="8" fillId="0" borderId="0"/>
    <xf numFmtId="0" fontId="4" fillId="0" borderId="0"/>
    <xf numFmtId="0" fontId="10" fillId="0" borderId="0" applyFont="0" applyFill="0" applyBorder="0" applyAlignment="0" applyProtection="0"/>
    <xf numFmtId="170" fontId="4" fillId="0" borderId="0" applyFont="0" applyFill="0" applyBorder="0" applyAlignment="0" applyProtection="0"/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5" fillId="0" borderId="0">
      <alignment vertical="center"/>
    </xf>
    <xf numFmtId="0" fontId="15" fillId="0" borderId="0">
      <alignment vertical="top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/>
    <xf numFmtId="0" fontId="8" fillId="0" borderId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1" fontId="19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3" fontId="19" fillId="0" borderId="0" applyFont="0" applyFill="0" applyBorder="0" applyAlignment="0" applyProtection="0"/>
    <xf numFmtId="0" fontId="20" fillId="0" borderId="0">
      <alignment horizontal="center" wrapText="1"/>
      <protection locked="0"/>
    </xf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4" fontId="19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76" fontId="19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37" fontId="22" fillId="0" borderId="0"/>
    <xf numFmtId="177" fontId="4" fillId="0" borderId="0" applyFill="0" applyBorder="0" applyAlignment="0"/>
    <xf numFmtId="0" fontId="23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quotePrefix="1" applyFont="0" applyFill="0" applyBorder="0" applyAlignment="0">
      <protection locked="0"/>
    </xf>
    <xf numFmtId="165" fontId="1" fillId="0" borderId="0" applyFont="0" applyFill="0" applyBorder="0" applyAlignment="0" applyProtection="0"/>
    <xf numFmtId="180" fontId="17" fillId="0" borderId="0"/>
    <xf numFmtId="181" fontId="24" fillId="0" borderId="0"/>
    <xf numFmtId="3" fontId="4" fillId="0" borderId="0" applyFont="0" applyFill="0" applyBorder="0" applyAlignment="0" applyProtection="0"/>
    <xf numFmtId="0" fontId="25" fillId="0" borderId="0" applyNumberFormat="0" applyAlignment="0">
      <alignment horizontal="left"/>
    </xf>
    <xf numFmtId="0" fontId="26" fillId="0" borderId="0" applyNumberFormat="0" applyAlignment="0"/>
    <xf numFmtId="182" fontId="27" fillId="0" borderId="0" applyFont="0" applyFill="0" applyBorder="0" applyAlignment="0" applyProtection="0"/>
    <xf numFmtId="0" fontId="4" fillId="0" borderId="0"/>
    <xf numFmtId="17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/>
    <xf numFmtId="1" fontId="28" fillId="0" borderId="5" applyBorder="0"/>
    <xf numFmtId="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/>
    <xf numFmtId="0" fontId="29" fillId="0" borderId="0" applyNumberFormat="0" applyAlignment="0">
      <alignment horizontal="left"/>
    </xf>
    <xf numFmtId="189" fontId="8" fillId="0" borderId="0" applyFont="0" applyFill="0" applyBorder="0" applyAlignment="0" applyProtection="0"/>
    <xf numFmtId="2" fontId="4" fillId="0" borderId="0" applyFont="0" applyFill="0" applyBorder="0" applyAlignment="0" applyProtection="0"/>
    <xf numFmtId="190" fontId="8" fillId="0" borderId="14" applyFont="0" applyFill="0" applyBorder="0" applyProtection="0"/>
    <xf numFmtId="38" fontId="30" fillId="4" borderId="0" applyNumberFormat="0" applyBorder="0" applyAlignment="0" applyProtection="0"/>
    <xf numFmtId="0" fontId="31" fillId="0" borderId="0">
      <alignment horizontal="left"/>
    </xf>
    <xf numFmtId="0" fontId="32" fillId="0" borderId="15" applyNumberFormat="0" applyAlignment="0" applyProtection="0">
      <alignment horizontal="left" vertical="center"/>
    </xf>
    <xf numFmtId="0" fontId="32" fillId="0" borderId="11">
      <alignment horizontal="left" vertical="center"/>
    </xf>
    <xf numFmtId="14" fontId="33" fillId="5" borderId="16">
      <alignment horizontal="center" vertical="center" wrapText="1"/>
    </xf>
    <xf numFmtId="191" fontId="34" fillId="0" borderId="0">
      <protection locked="0"/>
    </xf>
    <xf numFmtId="191" fontId="34" fillId="0" borderId="0">
      <protection locked="0"/>
    </xf>
    <xf numFmtId="10" fontId="30" fillId="6" borderId="9" applyNumberFormat="0" applyBorder="0" applyAlignment="0" applyProtection="0"/>
    <xf numFmtId="177" fontId="35" fillId="7" borderId="0"/>
    <xf numFmtId="177" fontId="35" fillId="8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6" fillId="0" borderId="16"/>
    <xf numFmtId="192" fontId="37" fillId="0" borderId="1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5" fontId="38" fillId="0" borderId="0" applyFont="0" applyFill="0" applyBorder="0" applyAlignment="0" applyProtection="0"/>
    <xf numFmtId="196" fontId="38" fillId="0" borderId="0" applyFont="0" applyFill="0" applyBorder="0" applyAlignment="0" applyProtection="0"/>
    <xf numFmtId="0" fontId="39" fillId="0" borderId="0" applyNumberFormat="0" applyFont="0" applyFill="0" applyAlignment="0"/>
    <xf numFmtId="0" fontId="27" fillId="0" borderId="9"/>
    <xf numFmtId="0" fontId="17" fillId="0" borderId="0"/>
    <xf numFmtId="37" fontId="40" fillId="0" borderId="0"/>
    <xf numFmtId="0" fontId="41" fillId="0" borderId="9" applyNumberFormat="0" applyFont="0" applyFill="0" applyBorder="0" applyAlignment="0">
      <alignment horizontal="center"/>
    </xf>
    <xf numFmtId="197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/>
    <xf numFmtId="0" fontId="4" fillId="0" borderId="0"/>
    <xf numFmtId="0" fontId="6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8" fillId="0" borderId="0"/>
    <xf numFmtId="198" fontId="38" fillId="0" borderId="0" applyFont="0" applyFill="0" applyBorder="0" applyAlignment="0" applyProtection="0"/>
    <xf numFmtId="183" fontId="3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/>
    <xf numFmtId="14" fontId="20" fillId="0" borderId="0">
      <alignment horizontal="center" wrapText="1"/>
      <protection locked="0"/>
    </xf>
    <xf numFmtId="199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3" fillId="0" borderId="18" applyNumberFormat="0" applyBorder="0"/>
    <xf numFmtId="5" fontId="44" fillId="0" borderId="0"/>
    <xf numFmtId="0" fontId="43" fillId="0" borderId="0" applyNumberFormat="0" applyFont="0" applyFill="0" applyBorder="0" applyAlignment="0" applyProtection="0">
      <alignment horizontal="left"/>
    </xf>
    <xf numFmtId="200" fontId="4" fillId="0" borderId="0" applyNumberFormat="0" applyFill="0" applyBorder="0" applyAlignment="0" applyProtection="0">
      <alignment horizontal="left"/>
    </xf>
    <xf numFmtId="201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202" fontId="27" fillId="0" borderId="0" applyFont="0" applyFill="0" applyBorder="0" applyAlignment="0" applyProtection="0"/>
    <xf numFmtId="0" fontId="36" fillId="0" borderId="0"/>
    <xf numFmtId="40" fontId="46" fillId="0" borderId="0" applyBorder="0">
      <alignment horizontal="right"/>
    </xf>
    <xf numFmtId="203" fontId="27" fillId="0" borderId="10">
      <alignment horizontal="right" vertical="center"/>
    </xf>
    <xf numFmtId="0" fontId="47" fillId="0" borderId="0" applyFill="0" applyBorder="0" applyProtection="0">
      <alignment horizontal="left" vertical="top"/>
    </xf>
    <xf numFmtId="204" fontId="27" fillId="0" borderId="10">
      <alignment horizontal="center"/>
    </xf>
    <xf numFmtId="3" fontId="48" fillId="0" borderId="19" applyNumberFormat="0" applyBorder="0" applyAlignment="0"/>
    <xf numFmtId="195" fontId="27" fillId="0" borderId="0"/>
    <xf numFmtId="205" fontId="27" fillId="0" borderId="9"/>
    <xf numFmtId="5" fontId="16" fillId="0" borderId="13">
      <alignment horizontal="left" vertical="top"/>
    </xf>
    <xf numFmtId="0" fontId="49" fillId="0" borderId="13">
      <alignment horizontal="left" vertical="center"/>
    </xf>
    <xf numFmtId="0" fontId="50" fillId="9" borderId="9">
      <alignment horizontal="left" vertical="center"/>
    </xf>
    <xf numFmtId="5" fontId="51" fillId="0" borderId="1">
      <alignment horizontal="left" vertical="top"/>
    </xf>
    <xf numFmtId="206" fontId="4" fillId="0" borderId="0" applyFont="0" applyFill="0" applyBorder="0" applyAlignment="0" applyProtection="0"/>
    <xf numFmtId="207" fontId="4" fillId="0" borderId="0" applyFont="0" applyFill="0" applyBorder="0" applyAlignment="0" applyProtection="0"/>
    <xf numFmtId="0" fontId="52" fillId="0" borderId="0">
      <alignment vertical="center"/>
    </xf>
    <xf numFmtId="42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0" fontId="5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" fillId="0" borderId="0">
      <alignment vertical="center"/>
    </xf>
    <xf numFmtId="40" fontId="55" fillId="0" borderId="0" applyFont="0" applyFill="0" applyBorder="0" applyAlignment="0" applyProtection="0"/>
    <xf numFmtId="38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9" fontId="56" fillId="0" borderId="0" applyBorder="0" applyAlignment="0" applyProtection="0"/>
    <xf numFmtId="0" fontId="5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9" fillId="0" borderId="0"/>
    <xf numFmtId="0" fontId="39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60" fillId="0" borderId="0"/>
    <xf numFmtId="193" fontId="12" fillId="0" borderId="0" applyFont="0" applyFill="0" applyBorder="0" applyAlignment="0" applyProtection="0"/>
    <xf numFmtId="210" fontId="14" fillId="0" borderId="0" applyFont="0" applyFill="0" applyBorder="0" applyAlignment="0" applyProtection="0"/>
    <xf numFmtId="194" fontId="12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103">
    <xf numFmtId="0" fontId="0" fillId="0" borderId="0" xfId="0"/>
    <xf numFmtId="0" fontId="3" fillId="2" borderId="0" xfId="2" applyFont="1" applyFill="1" applyAlignment="1"/>
    <xf numFmtId="0" fontId="3" fillId="2" borderId="0" xfId="2" applyFont="1" applyFill="1" applyAlignment="1">
      <alignment horizontal="center"/>
    </xf>
    <xf numFmtId="168" fontId="5" fillId="2" borderId="0" xfId="8" applyNumberFormat="1" applyFont="1" applyFill="1" applyAlignment="1">
      <alignment horizontal="left" vertical="top" wrapText="1"/>
    </xf>
    <xf numFmtId="0" fontId="5" fillId="2" borderId="0" xfId="2" applyFont="1" applyFill="1"/>
    <xf numFmtId="0" fontId="5" fillId="2" borderId="0" xfId="2" applyFont="1" applyFill="1" applyAlignment="1">
      <alignment horizontal="right" wrapText="1"/>
    </xf>
    <xf numFmtId="0" fontId="5" fillId="2" borderId="11" xfId="2" applyFont="1" applyFill="1" applyBorder="1" applyAlignment="1">
      <alignment horizontal="left" vertical="center" wrapText="1"/>
    </xf>
    <xf numFmtId="166" fontId="5" fillId="2" borderId="9" xfId="6" applyNumberFormat="1" applyFont="1" applyFill="1" applyBorder="1" applyAlignment="1">
      <alignment horizontal="center" vertical="center" wrapText="1"/>
    </xf>
    <xf numFmtId="166" fontId="5" fillId="2" borderId="9" xfId="1" applyNumberFormat="1" applyFont="1" applyFill="1" applyBorder="1" applyAlignment="1">
      <alignment horizontal="right" vertical="center" wrapText="1"/>
    </xf>
    <xf numFmtId="166" fontId="5" fillId="2" borderId="9" xfId="11" applyNumberFormat="1" applyFont="1" applyFill="1" applyBorder="1" applyAlignment="1">
      <alignment horizontal="right" vertical="center" wrapText="1"/>
    </xf>
    <xf numFmtId="166" fontId="7" fillId="2" borderId="9" xfId="1" applyNumberFormat="1" applyFont="1" applyFill="1" applyBorder="1" applyAlignment="1">
      <alignment horizontal="right" vertical="center" wrapText="1"/>
    </xf>
    <xf numFmtId="166" fontId="7" fillId="2" borderId="9" xfId="11" applyNumberFormat="1" applyFont="1" applyFill="1" applyBorder="1" applyAlignment="1">
      <alignment horizontal="right" vertical="center" wrapText="1"/>
    </xf>
    <xf numFmtId="166" fontId="5" fillId="2" borderId="11" xfId="8" applyNumberFormat="1" applyFont="1" applyFill="1" applyBorder="1" applyAlignment="1">
      <alignment horizontal="right" vertical="center" wrapText="1"/>
    </xf>
    <xf numFmtId="165" fontId="5" fillId="2" borderId="9" xfId="8" applyNumberFormat="1" applyFont="1" applyFill="1" applyBorder="1" applyAlignment="1">
      <alignment horizontal="right" vertical="center" wrapText="1"/>
    </xf>
    <xf numFmtId="166" fontId="5" fillId="2" borderId="9" xfId="8" applyNumberFormat="1" applyFont="1" applyFill="1" applyBorder="1" applyAlignment="1">
      <alignment horizontal="right" vertical="center" wrapText="1"/>
    </xf>
    <xf numFmtId="10" fontId="5" fillId="2" borderId="9" xfId="8" applyNumberFormat="1" applyFont="1" applyFill="1" applyBorder="1" applyAlignment="1">
      <alignment horizontal="right" vertical="center" wrapText="1"/>
    </xf>
    <xf numFmtId="10" fontId="5" fillId="2" borderId="9" xfId="13" applyNumberFormat="1" applyFont="1" applyFill="1" applyBorder="1" applyAlignment="1">
      <alignment horizontal="right" vertical="center" wrapText="1"/>
    </xf>
    <xf numFmtId="166" fontId="5" fillId="2" borderId="0" xfId="8" applyNumberFormat="1" applyFont="1" applyFill="1" applyBorder="1" applyAlignment="1">
      <alignment horizontal="right" vertical="center" wrapText="1"/>
    </xf>
    <xf numFmtId="0" fontId="3" fillId="2" borderId="0" xfId="14" applyFont="1" applyFill="1" applyAlignment="1">
      <alignment horizontal="left" vertical="center"/>
    </xf>
    <xf numFmtId="169" fontId="3" fillId="2" borderId="0" xfId="14" applyNumberFormat="1" applyFont="1" applyFill="1" applyAlignment="1">
      <alignment vertical="center"/>
    </xf>
    <xf numFmtId="169" fontId="3" fillId="2" borderId="0" xfId="14" applyNumberFormat="1" applyFont="1" applyFill="1" applyAlignment="1">
      <alignment vertical="center" wrapText="1"/>
    </xf>
    <xf numFmtId="166" fontId="7" fillId="2" borderId="0" xfId="6" applyNumberFormat="1" applyFont="1" applyFill="1" applyBorder="1" applyAlignment="1">
      <alignment vertical="center" wrapText="1"/>
    </xf>
    <xf numFmtId="2" fontId="3" fillId="2" borderId="0" xfId="14" applyNumberFormat="1" applyFont="1" applyFill="1" applyAlignment="1">
      <alignment horizontal="center" vertical="center"/>
    </xf>
    <xf numFmtId="0" fontId="3" fillId="0" borderId="0" xfId="14" applyNumberFormat="1" applyFont="1" applyFill="1" applyBorder="1" applyAlignment="1">
      <alignment horizontal="left" vertical="center"/>
    </xf>
    <xf numFmtId="166" fontId="3" fillId="2" borderId="0" xfId="6" applyNumberFormat="1" applyFont="1" applyFill="1" applyAlignment="1">
      <alignment horizontal="center" vertical="center"/>
    </xf>
    <xf numFmtId="2" fontId="5" fillId="2" borderId="0" xfId="14" applyNumberFormat="1" applyFont="1" applyFill="1" applyAlignment="1">
      <alignment vertical="center"/>
    </xf>
    <xf numFmtId="166" fontId="5" fillId="2" borderId="0" xfId="6" applyNumberFormat="1" applyFont="1" applyFill="1" applyAlignment="1">
      <alignment horizontal="center" vertical="center"/>
    </xf>
    <xf numFmtId="0" fontId="3" fillId="0" borderId="0" xfId="5" applyFont="1" applyFill="1" applyAlignment="1">
      <alignment horizontal="left" vertical="center"/>
    </xf>
    <xf numFmtId="0" fontId="3" fillId="2" borderId="7" xfId="14" applyFont="1" applyFill="1" applyBorder="1" applyAlignment="1">
      <alignment horizontal="left" vertical="center"/>
    </xf>
    <xf numFmtId="0" fontId="3" fillId="2" borderId="3" xfId="14" applyNumberFormat="1" applyFont="1" applyFill="1" applyBorder="1" applyAlignment="1">
      <alignment vertical="center"/>
    </xf>
    <xf numFmtId="0" fontId="5" fillId="0" borderId="0" xfId="5" applyFont="1" applyAlignment="1"/>
    <xf numFmtId="166" fontId="9" fillId="2" borderId="0" xfId="6" applyNumberFormat="1" applyFont="1" applyFill="1" applyAlignment="1">
      <alignment horizontal="center" vertical="center"/>
    </xf>
    <xf numFmtId="2" fontId="3" fillId="2" borderId="0" xfId="14" applyNumberFormat="1" applyFont="1" applyFill="1" applyAlignment="1">
      <alignment vertical="center"/>
    </xf>
    <xf numFmtId="2" fontId="2" fillId="2" borderId="0" xfId="14" applyNumberFormat="1" applyFont="1" applyFill="1" applyAlignment="1">
      <alignment vertical="center"/>
    </xf>
    <xf numFmtId="0" fontId="9" fillId="2" borderId="0" xfId="14" applyFont="1" applyFill="1" applyAlignment="1">
      <alignment vertical="center"/>
    </xf>
    <xf numFmtId="14" fontId="3" fillId="2" borderId="0" xfId="2" applyNumberFormat="1" applyFont="1" applyFill="1" applyAlignment="1">
      <alignment horizontal="left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2" fillId="2" borderId="0" xfId="5" applyFont="1" applyFill="1"/>
    <xf numFmtId="0" fontId="2" fillId="2" borderId="0" xfId="5" applyFont="1" applyFill="1" applyAlignment="1">
      <alignment horizontal="right"/>
    </xf>
    <xf numFmtId="0" fontId="62" fillId="2" borderId="0" xfId="2" applyFont="1" applyFill="1" applyAlignment="1">
      <alignment horizontal="center"/>
    </xf>
    <xf numFmtId="0" fontId="9" fillId="2" borderId="0" xfId="2" applyFont="1" applyFill="1" applyAlignment="1">
      <alignment horizontal="center"/>
    </xf>
    <xf numFmtId="166" fontId="9" fillId="2" borderId="0" xfId="6" applyNumberFormat="1" applyFont="1" applyFill="1" applyAlignment="1">
      <alignment horizont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2" fillId="2" borderId="0" xfId="5" applyFont="1" applyFill="1" applyAlignment="1">
      <alignment vertical="center"/>
    </xf>
    <xf numFmtId="0" fontId="3" fillId="2" borderId="0" xfId="2" applyFont="1" applyFill="1" applyAlignment="1">
      <alignment horizontal="left" vertical="center" wrapText="1"/>
    </xf>
    <xf numFmtId="3" fontId="3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center"/>
    </xf>
    <xf numFmtId="0" fontId="5" fillId="2" borderId="0" xfId="2" applyFont="1" applyFill="1" applyAlignment="1">
      <alignment horizontal="left" vertical="top" wrapText="1"/>
    </xf>
    <xf numFmtId="169" fontId="3" fillId="2" borderId="0" xfId="2" applyNumberFormat="1" applyFont="1" applyFill="1" applyAlignment="1">
      <alignment horizontal="left" vertical="top" wrapText="1"/>
    </xf>
    <xf numFmtId="166" fontId="3" fillId="3" borderId="1" xfId="6" applyNumberFormat="1" applyFont="1" applyFill="1" applyBorder="1" applyAlignment="1">
      <alignment horizontal="center" vertical="center" wrapText="1"/>
    </xf>
    <xf numFmtId="14" fontId="3" fillId="3" borderId="5" xfId="6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justify" wrapText="1"/>
    </xf>
    <xf numFmtId="0" fontId="7" fillId="2" borderId="10" xfId="2" applyFont="1" applyFill="1" applyBorder="1" applyAlignment="1">
      <alignment vertical="center" wrapText="1"/>
    </xf>
    <xf numFmtId="0" fontId="3" fillId="2" borderId="10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center" vertical="justify" wrapText="1"/>
    </xf>
    <xf numFmtId="0" fontId="3" fillId="2" borderId="9" xfId="2" applyFont="1" applyFill="1" applyBorder="1" applyAlignment="1">
      <alignment horizontal="center" vertical="justify" wrapText="1"/>
    </xf>
    <xf numFmtId="166" fontId="5" fillId="0" borderId="9" xfId="0" applyNumberFormat="1" applyFont="1" applyBorder="1"/>
    <xf numFmtId="166" fontId="5" fillId="0" borderId="9" xfId="12" applyNumberFormat="1" applyFont="1" applyBorder="1"/>
    <xf numFmtId="0" fontId="7" fillId="2" borderId="11" xfId="2" applyFont="1" applyFill="1" applyBorder="1" applyAlignment="1">
      <alignment horizontal="left" vertical="center" wrapText="1"/>
    </xf>
    <xf numFmtId="0" fontId="5" fillId="2" borderId="0" xfId="2" applyFont="1" applyFill="1" applyBorder="1" applyAlignment="1">
      <alignment horizontal="center" vertical="justify" wrapText="1"/>
    </xf>
    <xf numFmtId="0" fontId="7" fillId="2" borderId="0" xfId="2" applyFont="1" applyFill="1" applyBorder="1" applyAlignment="1">
      <alignment horizontal="left" vertical="center" wrapText="1"/>
    </xf>
    <xf numFmtId="0" fontId="3" fillId="2" borderId="0" xfId="5" applyFont="1" applyFill="1"/>
    <xf numFmtId="167" fontId="5" fillId="2" borderId="0" xfId="2" applyNumberFormat="1" applyFont="1" applyFill="1" applyAlignment="1"/>
    <xf numFmtId="0" fontId="5" fillId="2" borderId="11" xfId="2" applyFont="1" applyFill="1" applyBorder="1" applyAlignment="1">
      <alignment horizontal="left" vertical="center" wrapText="1"/>
    </xf>
    <xf numFmtId="166" fontId="2" fillId="2" borderId="0" xfId="5" applyNumberFormat="1" applyFont="1" applyFill="1"/>
    <xf numFmtId="0" fontId="5" fillId="2" borderId="1" xfId="2" applyFont="1" applyFill="1" applyBorder="1" applyAlignment="1">
      <alignment horizontal="center" vertical="justify" wrapText="1"/>
    </xf>
    <xf numFmtId="0" fontId="5" fillId="2" borderId="13" xfId="2" applyFont="1" applyFill="1" applyBorder="1" applyAlignment="1">
      <alignment horizontal="center" vertical="justify" wrapText="1"/>
    </xf>
    <xf numFmtId="0" fontId="5" fillId="2" borderId="5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left" vertical="center" wrapText="1"/>
    </xf>
    <xf numFmtId="0" fontId="5" fillId="2" borderId="11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horizontal="left" vertical="center" wrapText="1"/>
    </xf>
    <xf numFmtId="0" fontId="7" fillId="2" borderId="12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0" fontId="5" fillId="2" borderId="12" xfId="2" applyFont="1" applyFill="1" applyBorder="1" applyAlignment="1">
      <alignment horizontal="left" vertical="center" wrapText="1"/>
    </xf>
    <xf numFmtId="0" fontId="3" fillId="2" borderId="10" xfId="2" applyFont="1" applyFill="1" applyBorder="1" applyAlignment="1">
      <alignment horizontal="left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3" fillId="2" borderId="3" xfId="14" applyNumberFormat="1" applyFont="1" applyFill="1" applyBorder="1" applyAlignment="1">
      <alignment horizontal="left" vertical="center"/>
    </xf>
    <xf numFmtId="169" fontId="3" fillId="2" borderId="0" xfId="14" applyNumberFormat="1" applyFont="1" applyFill="1" applyAlignment="1">
      <alignment horizontal="center" vertical="center"/>
    </xf>
    <xf numFmtId="0" fontId="3" fillId="2" borderId="0" xfId="14" applyFont="1" applyFill="1" applyAlignment="1">
      <alignment horizontal="center" vertical="center"/>
    </xf>
    <xf numFmtId="166" fontId="7" fillId="2" borderId="0" xfId="6" applyNumberFormat="1" applyFont="1" applyFill="1" applyBorder="1" applyAlignment="1">
      <alignment horizontal="center" vertical="center"/>
    </xf>
    <xf numFmtId="0" fontId="3" fillId="3" borderId="2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167" fontId="3" fillId="2" borderId="0" xfId="2" applyNumberFormat="1" applyFont="1" applyFill="1" applyAlignment="1">
      <alignment horizontal="left" wrapText="1"/>
    </xf>
    <xf numFmtId="3" fontId="3" fillId="2" borderId="0" xfId="7" applyNumberFormat="1" applyFont="1" applyFill="1" applyAlignment="1">
      <alignment horizontal="left" vertical="top" wrapText="1"/>
    </xf>
    <xf numFmtId="0" fontId="61" fillId="2" borderId="0" xfId="2" applyFont="1" applyFill="1" applyAlignment="1">
      <alignment horizontal="center" wrapText="1"/>
    </xf>
    <xf numFmtId="0" fontId="62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wrapText="1"/>
    </xf>
    <xf numFmtId="3" fontId="3" fillId="0" borderId="0" xfId="7" applyNumberFormat="1" applyFont="1" applyFill="1" applyAlignment="1">
      <alignment horizontal="left" vertical="top" wrapText="1"/>
    </xf>
    <xf numFmtId="3" fontId="5" fillId="2" borderId="0" xfId="2" applyNumberFormat="1" applyFont="1" applyFill="1" applyAlignment="1">
      <alignment horizontal="left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</cellXfs>
  <cellStyles count="229">
    <cellStyle name="??" xfId="15"/>
    <cellStyle name="?? [0.00]_ Att. 1- Cover" xfId="16"/>
    <cellStyle name="?? [0]" xfId="17"/>
    <cellStyle name="???? [0.00]_PRODUCT DETAIL Q1" xfId="18"/>
    <cellStyle name="????_PRODUCT DETAIL Q1" xfId="19"/>
    <cellStyle name="???[0]_00Q3902REV.1" xfId="20"/>
    <cellStyle name="???_???" xfId="21"/>
    <cellStyle name="??[0]_BRE" xfId="22"/>
    <cellStyle name="??_ Att. 1- Cover" xfId="23"/>
    <cellStyle name="_bang CDKT (Cuong)" xfId="24"/>
    <cellStyle name="_Book1" xfId="25"/>
    <cellStyle name="_ÿÿÿÿÿ" xfId="26"/>
    <cellStyle name="W_MARINE" xfId="27"/>
    <cellStyle name="20" xfId="28"/>
    <cellStyle name="ÅëÈ­ [0]_±âÅ¸" xfId="29"/>
    <cellStyle name="AeE­ [0]_INQUIRY ¿µ¾÷AßAø " xfId="30"/>
    <cellStyle name="ÅëÈ­ [0]_S" xfId="31"/>
    <cellStyle name="ÅëÈ­_±âÅ¸" xfId="32"/>
    <cellStyle name="AeE­_INQUIRY ¿µ¾÷AßAø " xfId="33"/>
    <cellStyle name="ÅëÈ­_S" xfId="34"/>
    <cellStyle name="args.style" xfId="35"/>
    <cellStyle name="ÄÞ¸¶ [0]_±âÅ¸" xfId="36"/>
    <cellStyle name="AÞ¸¶ [0]_INQUIRY ¿?¾÷AßAø " xfId="37"/>
    <cellStyle name="ÄÞ¸¶ [0]_S" xfId="38"/>
    <cellStyle name="ÄÞ¸¶_±âÅ¸" xfId="39"/>
    <cellStyle name="AÞ¸¶_INQUIRY ¿?¾÷AßAø " xfId="40"/>
    <cellStyle name="ÄÞ¸¶_S" xfId="41"/>
    <cellStyle name="C?AØ_¿?¾÷CoE² " xfId="42"/>
    <cellStyle name="Ç¥ÁØ_#2(M17)_1" xfId="43"/>
    <cellStyle name="C￥AØ_¿μ¾÷CoE² " xfId="44"/>
    <cellStyle name="Ç¥ÁØ_S" xfId="45"/>
    <cellStyle name="Calc Currency (0)" xfId="46"/>
    <cellStyle name="category" xfId="47"/>
    <cellStyle name="Comma" xfId="1" builtinId="3"/>
    <cellStyle name="Comma 10" xfId="48"/>
    <cellStyle name="Comma 11" xfId="49"/>
    <cellStyle name="Comma 11 2" xfId="50"/>
    <cellStyle name="Comma 11 3" xfId="51"/>
    <cellStyle name="Comma 12" xfId="52"/>
    <cellStyle name="Comma 12 2" xfId="3"/>
    <cellStyle name="Comma 13" xfId="53"/>
    <cellStyle name="Comma 2" xfId="54"/>
    <cellStyle name="Comma 2 2" xfId="55"/>
    <cellStyle name="Comma 2 2 2" xfId="56"/>
    <cellStyle name="Comma 2 3" xfId="57"/>
    <cellStyle name="Comma 2 3 2" xfId="58"/>
    <cellStyle name="Comma 2 3 2 2" xfId="59"/>
    <cellStyle name="Comma 2 4" xfId="60"/>
    <cellStyle name="Comma 2 5" xfId="61"/>
    <cellStyle name="Comma 2 6" xfId="8"/>
    <cellStyle name="Comma 3" xfId="62"/>
    <cellStyle name="Comma 4" xfId="9"/>
    <cellStyle name="Comma 4 2" xfId="63"/>
    <cellStyle name="Comma 4 2 2" xfId="64"/>
    <cellStyle name="Comma 4 2 2 2" xfId="65"/>
    <cellStyle name="Comma 4 3" xfId="6"/>
    <cellStyle name="Comma 5" xfId="66"/>
    <cellStyle name="Comma 5 2" xfId="67"/>
    <cellStyle name="Comma 6" xfId="68"/>
    <cellStyle name="Comma 7" xfId="69"/>
    <cellStyle name="Comma 8" xfId="70"/>
    <cellStyle name="Comma 9" xfId="11"/>
    <cellStyle name="comma zerodec" xfId="71"/>
    <cellStyle name="Comma[0]" xfId="72"/>
    <cellStyle name="Comma0" xfId="73"/>
    <cellStyle name="Copied" xfId="74"/>
    <cellStyle name="COST1" xfId="75"/>
    <cellStyle name="Cࡵrrency_Sheet1_PRODUCTĠ" xfId="76"/>
    <cellStyle name="Currency [0] 2" xfId="77"/>
    <cellStyle name="Currency [0] 3" xfId="78"/>
    <cellStyle name="Currency [0] 3 2" xfId="79"/>
    <cellStyle name="Currency [0] 3 2 2" xfId="80"/>
    <cellStyle name="Currency0" xfId="81"/>
    <cellStyle name="Currency1" xfId="82"/>
    <cellStyle name="CHUONG" xfId="83"/>
    <cellStyle name="Date" xfId="84"/>
    <cellStyle name="Dezimal [0]_UXO VII" xfId="85"/>
    <cellStyle name="Dezimal_UXO VII" xfId="86"/>
    <cellStyle name="Dollar (zero dec)" xfId="87"/>
    <cellStyle name="Entered" xfId="88"/>
    <cellStyle name="Euro" xfId="89"/>
    <cellStyle name="Fixed" xfId="90"/>
    <cellStyle name="form_so" xfId="91"/>
    <cellStyle name="Grey" xfId="92"/>
    <cellStyle name="HEADER" xfId="93"/>
    <cellStyle name="Header1" xfId="94"/>
    <cellStyle name="Header2" xfId="95"/>
    <cellStyle name="Heading" xfId="96"/>
    <cellStyle name="Heading1" xfId="97"/>
    <cellStyle name="Heading2" xfId="98"/>
    <cellStyle name="Input [yellow]" xfId="99"/>
    <cellStyle name="Input Cells" xfId="100"/>
    <cellStyle name="Linked Cells" xfId="101"/>
    <cellStyle name="Milliers [0]_      " xfId="102"/>
    <cellStyle name="Milliers_      " xfId="103"/>
    <cellStyle name="Model" xfId="104"/>
    <cellStyle name="moi" xfId="105"/>
    <cellStyle name="Mon?aire [0]_      " xfId="106"/>
    <cellStyle name="Mon?aire_      " xfId="107"/>
    <cellStyle name="Monétaire [0]_!!!GO" xfId="108"/>
    <cellStyle name="Monétaire_!!!GO" xfId="109"/>
    <cellStyle name="n" xfId="110"/>
    <cellStyle name="New" xfId="111"/>
    <cellStyle name="New Times Roman" xfId="112"/>
    <cellStyle name="no dec" xfId="113"/>
    <cellStyle name="ÑONVÒ" xfId="114"/>
    <cellStyle name="Normal" xfId="0" builtinId="0"/>
    <cellStyle name="Normal - Style1" xfId="115"/>
    <cellStyle name="Normal 10" xfId="116"/>
    <cellStyle name="Normal 11" xfId="117"/>
    <cellStyle name="Normal 12" xfId="118"/>
    <cellStyle name="Normal 13" xfId="119"/>
    <cellStyle name="Normal 14" xfId="120"/>
    <cellStyle name="Normal 15" xfId="121"/>
    <cellStyle name="Normal 16" xfId="122"/>
    <cellStyle name="Normal 17" xfId="123"/>
    <cellStyle name="Normal 18" xfId="124"/>
    <cellStyle name="Normal 19" xfId="125"/>
    <cellStyle name="Normal 2" xfId="126"/>
    <cellStyle name="Normal 2 2" xfId="5"/>
    <cellStyle name="Normal 2 3" xfId="127"/>
    <cellStyle name="Normal 20" xfId="128"/>
    <cellStyle name="Normal 21" xfId="129"/>
    <cellStyle name="Normal 22" xfId="130"/>
    <cellStyle name="Normal 23" xfId="131"/>
    <cellStyle name="Normal 24" xfId="132"/>
    <cellStyle name="Normal 25" xfId="133"/>
    <cellStyle name="Normal 26" xfId="134"/>
    <cellStyle name="Normal 27" xfId="135"/>
    <cellStyle name="Normal 28" xfId="136"/>
    <cellStyle name="Normal 29" xfId="137"/>
    <cellStyle name="Normal 3" xfId="10"/>
    <cellStyle name="Normal 3 2" xfId="4"/>
    <cellStyle name="Normal 3 3" xfId="7"/>
    <cellStyle name="Normal 3 4" xfId="2"/>
    <cellStyle name="Normal 30" xfId="138"/>
    <cellStyle name="Normal 31" xfId="139"/>
    <cellStyle name="Normal 32" xfId="140"/>
    <cellStyle name="Normal 33" xfId="141"/>
    <cellStyle name="Normal 34" xfId="142"/>
    <cellStyle name="Normal 35" xfId="143"/>
    <cellStyle name="Normal 36" xfId="144"/>
    <cellStyle name="Normal 37" xfId="145"/>
    <cellStyle name="Normal 38" xfId="146"/>
    <cellStyle name="Normal 38 2" xfId="147"/>
    <cellStyle name="Normal 38 3" xfId="148"/>
    <cellStyle name="Normal 39" xfId="149"/>
    <cellStyle name="Normal 4" xfId="150"/>
    <cellStyle name="Normal 40" xfId="151"/>
    <cellStyle name="Normal 41" xfId="152"/>
    <cellStyle name="Normal 42" xfId="12"/>
    <cellStyle name="Normal 43" xfId="153"/>
    <cellStyle name="Normal 5" xfId="154"/>
    <cellStyle name="Normal 6" xfId="155"/>
    <cellStyle name="Normal 7" xfId="156"/>
    <cellStyle name="Normal 8" xfId="157"/>
    <cellStyle name="Normal 9" xfId="158"/>
    <cellStyle name="Normal_Bao cao tai chinh 280405" xfId="14"/>
    <cellStyle name="Normal1" xfId="159"/>
    <cellStyle name="Œ…‹æØ‚è [0.00]_Region Orders (2)" xfId="160"/>
    <cellStyle name="Œ…‹æØ‚è_Region Orders (2)" xfId="161"/>
    <cellStyle name="omma [0]_Mktg Prog" xfId="162"/>
    <cellStyle name="ormal_Sheet1_1" xfId="163"/>
    <cellStyle name="per.style" xfId="164"/>
    <cellStyle name="Percent (0)" xfId="165"/>
    <cellStyle name="Percent [2]" xfId="166"/>
    <cellStyle name="Percent 10" xfId="167"/>
    <cellStyle name="Percent 11" xfId="168"/>
    <cellStyle name="Percent 2" xfId="169"/>
    <cellStyle name="Percent 2 2" xfId="13"/>
    <cellStyle name="Percent 3" xfId="170"/>
    <cellStyle name="Percent 4" xfId="171"/>
    <cellStyle name="Percent 5" xfId="172"/>
    <cellStyle name="Percent 6" xfId="173"/>
    <cellStyle name="Percent 6 2" xfId="174"/>
    <cellStyle name="Percent 6 3" xfId="175"/>
    <cellStyle name="Percent 7" xfId="176"/>
    <cellStyle name="Percent 8" xfId="177"/>
    <cellStyle name="Percent 9" xfId="178"/>
    <cellStyle name="PERCENTAGE" xfId="179"/>
    <cellStyle name="pricing" xfId="180"/>
    <cellStyle name="PSChar" xfId="181"/>
    <cellStyle name="RevList" xfId="182"/>
    <cellStyle name="serJet 1200 Series PCL 6" xfId="183"/>
    <cellStyle name="Style 1" xfId="184"/>
    <cellStyle name="Style 2" xfId="185"/>
    <cellStyle name="subhead" xfId="186"/>
    <cellStyle name="Subtotal" xfId="187"/>
    <cellStyle name="T" xfId="188"/>
    <cellStyle name="Tickmark" xfId="189"/>
    <cellStyle name="th" xfId="190"/>
    <cellStyle name="Thuyet minh" xfId="191"/>
    <cellStyle name="viet" xfId="192"/>
    <cellStyle name="viet2" xfId="193"/>
    <cellStyle name="vntxt1" xfId="194"/>
    <cellStyle name="vntxt2" xfId="195"/>
    <cellStyle name="vnhead1" xfId="196"/>
    <cellStyle name="vnhead3" xfId="197"/>
    <cellStyle name="Währung [0]_UXO VII" xfId="198"/>
    <cellStyle name="Währung_UXO VII" xfId="199"/>
    <cellStyle name="センター" xfId="200"/>
    <cellStyle name="เครื่องหมายสกุลเงิน [0]_FTC_OFFER" xfId="201"/>
    <cellStyle name="เครื่องหมายสกุลเงิน_FTC_OFFER" xfId="202"/>
    <cellStyle name="ปกติ_FTC_OFFER" xfId="203"/>
    <cellStyle name=" [0.00]_ Att. 1- Cover" xfId="204"/>
    <cellStyle name="_ Att. 1- Cover" xfId="205"/>
    <cellStyle name="?_ Att. 1- Cover" xfId="206"/>
    <cellStyle name="똿뗦먛귟 [0.00]_PRODUCT DETAIL Q1" xfId="207"/>
    <cellStyle name="똿뗦먛귟_PRODUCT DETAIL Q1" xfId="208"/>
    <cellStyle name="믅됞 [0.00]_PRODUCT DETAIL Q1" xfId="209"/>
    <cellStyle name="믅됞_PRODUCT DETAIL Q1" xfId="210"/>
    <cellStyle name="백분율_††††† " xfId="211"/>
    <cellStyle name="뷭?_BOOKSHIP" xfId="212"/>
    <cellStyle name="콤마 [0]_ 비목별 월별기술 " xfId="213"/>
    <cellStyle name="콤마_ 비목별 월별기술 " xfId="214"/>
    <cellStyle name="통화 [0]_††††† " xfId="215"/>
    <cellStyle name="통화_††††† " xfId="216"/>
    <cellStyle name="표준_(정보부문)월별인원계획" xfId="217"/>
    <cellStyle name="一般_00Q3902REV.1" xfId="218"/>
    <cellStyle name="千分位[0]_00Q3902REV.1" xfId="219"/>
    <cellStyle name="千分位_00Q3902REV.1" xfId="220"/>
    <cellStyle name="桁区切り [0.00]_††††† " xfId="221"/>
    <cellStyle name="桁区切り_††††† " xfId="222"/>
    <cellStyle name="標準_††††† " xfId="223"/>
    <cellStyle name="貨幣 [0]_00Q3902REV.1" xfId="224"/>
    <cellStyle name="貨幣[0]_BRE" xfId="225"/>
    <cellStyle name="貨幣_00Q3902REV.1" xfId="226"/>
    <cellStyle name="通貨 [0.00]_††††† " xfId="227"/>
    <cellStyle name="通貨_††††† 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I62"/>
  <sheetViews>
    <sheetView showGridLines="0" tabSelected="1" view="pageBreakPreview" topLeftCell="C14" zoomScale="70" zoomScaleSheetLayoutView="70" workbookViewId="0">
      <selection activeCell="G22" sqref="G22"/>
    </sheetView>
  </sheetViews>
  <sheetFormatPr defaultColWidth="9.140625" defaultRowHeight="15"/>
  <cols>
    <col min="1" max="1" width="5" style="38" customWidth="1"/>
    <col min="2" max="2" width="9.140625" style="38"/>
    <col min="3" max="3" width="3.42578125" style="38" customWidth="1"/>
    <col min="4" max="4" width="48.7109375" style="38" customWidth="1"/>
    <col min="5" max="5" width="45.28515625" style="38" customWidth="1"/>
    <col min="6" max="6" width="31.140625" style="38" customWidth="1"/>
    <col min="7" max="7" width="31.7109375" style="38" customWidth="1"/>
    <col min="8" max="9" width="9.140625" style="38" hidden="1" customWidth="1"/>
    <col min="10" max="16384" width="9.140625" style="38"/>
  </cols>
  <sheetData>
    <row r="1" spans="2:7" ht="32.25" customHeight="1">
      <c r="B1" s="96" t="s">
        <v>0</v>
      </c>
      <c r="C1" s="96"/>
      <c r="D1" s="96"/>
      <c r="E1" s="96"/>
      <c r="F1" s="96"/>
      <c r="G1" s="96"/>
    </row>
    <row r="2" spans="2:7" ht="40.5" customHeight="1">
      <c r="B2" s="97" t="s">
        <v>1</v>
      </c>
      <c r="C2" s="97"/>
      <c r="D2" s="97"/>
      <c r="E2" s="97"/>
      <c r="F2" s="97"/>
      <c r="G2" s="97"/>
    </row>
    <row r="3" spans="2:7">
      <c r="G3" s="39"/>
    </row>
    <row r="4" spans="2:7" ht="19.5" customHeight="1">
      <c r="B4" s="98" t="s">
        <v>2</v>
      </c>
      <c r="C4" s="98"/>
      <c r="D4" s="98"/>
      <c r="E4" s="98"/>
      <c r="F4" s="98"/>
      <c r="G4" s="98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0"/>
      <c r="C7" s="40"/>
      <c r="D7" s="41"/>
      <c r="E7" s="41"/>
      <c r="F7" s="42"/>
      <c r="G7" s="42"/>
    </row>
    <row r="8" spans="2:7" s="45" customFormat="1" ht="34.5" customHeight="1">
      <c r="B8" s="43">
        <v>1</v>
      </c>
      <c r="C8" s="43"/>
      <c r="D8" s="44" t="s">
        <v>35</v>
      </c>
      <c r="E8" s="99" t="s">
        <v>36</v>
      </c>
      <c r="F8" s="99"/>
      <c r="G8" s="99"/>
    </row>
    <row r="9" spans="2:7" s="45" customFormat="1" ht="34.5" customHeight="1">
      <c r="B9" s="43">
        <v>2</v>
      </c>
      <c r="C9" s="43"/>
      <c r="D9" s="44" t="s">
        <v>37</v>
      </c>
      <c r="E9" s="100" t="s">
        <v>38</v>
      </c>
      <c r="F9" s="100"/>
      <c r="G9" s="100"/>
    </row>
    <row r="10" spans="2:7" s="45" customFormat="1" ht="34.5" customHeight="1">
      <c r="B10" s="43">
        <v>3</v>
      </c>
      <c r="C10" s="43"/>
      <c r="D10" s="44" t="s">
        <v>39</v>
      </c>
      <c r="E10" s="95" t="s">
        <v>52</v>
      </c>
      <c r="F10" s="95"/>
      <c r="G10" s="95"/>
    </row>
    <row r="11" spans="2:7" s="45" customFormat="1" ht="18.75" customHeight="1">
      <c r="B11" s="43">
        <v>4</v>
      </c>
      <c r="C11" s="43"/>
      <c r="D11" s="46" t="s">
        <v>4</v>
      </c>
      <c r="E11" s="35">
        <f>F17+1</f>
        <v>46078</v>
      </c>
      <c r="F11" s="47"/>
      <c r="G11" s="47"/>
    </row>
    <row r="12" spans="2:7" ht="18.75" customHeight="1">
      <c r="B12" s="48"/>
      <c r="C12" s="43"/>
      <c r="D12" s="49" t="s">
        <v>5</v>
      </c>
      <c r="E12" s="3">
        <f>E11</f>
        <v>46078</v>
      </c>
      <c r="F12" s="50"/>
      <c r="G12" s="4"/>
    </row>
    <row r="13" spans="2:7" s="45" customFormat="1" ht="24.75" customHeight="1">
      <c r="B13" s="43">
        <v>5</v>
      </c>
      <c r="C13" s="43"/>
      <c r="D13" s="46" t="s">
        <v>6</v>
      </c>
      <c r="E13" s="94" t="str">
        <f>"Từ ngày "&amp;DAY(G17+1)&amp;" tháng "&amp;MONTH(G17+1)&amp;" năm "&amp;YEAR(G17)&amp;" tới ngày "&amp;DAY(F17)&amp;" tháng "&amp;MONTH(F17)&amp;" năm "&amp;YEAR(F17)&amp;""</f>
        <v>Từ ngày 18 tháng 2 năm 2026 tới ngày 24 tháng 2 năm 2026</v>
      </c>
      <c r="F13" s="94"/>
      <c r="G13" s="94"/>
    </row>
    <row r="14" spans="2:7" s="45" customFormat="1" ht="18.75" customHeight="1">
      <c r="B14" s="43"/>
      <c r="C14" s="43"/>
      <c r="D14" s="44" t="s">
        <v>7</v>
      </c>
      <c r="E14" s="67" t="str">
        <f>"From "&amp;DAY(G17+1)&amp;"/"&amp;MONTH(G17+1)&amp;"/"&amp;YEAR(G17)&amp;" to "&amp;DAY(F17)&amp;"/"&amp;MONTH(F17)&amp;"/"&amp;YEAR(F17)</f>
        <v>From 18/2/2026 to 24/2/2026</v>
      </c>
      <c r="F14" s="47"/>
      <c r="G14" s="47"/>
    </row>
    <row r="15" spans="2:7" ht="33" customHeight="1">
      <c r="B15" s="48"/>
      <c r="C15" s="43"/>
      <c r="D15" s="49"/>
      <c r="E15" s="3"/>
      <c r="F15" s="50"/>
      <c r="G15" s="5" t="s">
        <v>8</v>
      </c>
    </row>
    <row r="16" spans="2:7" ht="31.5" customHeight="1">
      <c r="B16" s="101" t="s">
        <v>9</v>
      </c>
      <c r="C16" s="88" t="s">
        <v>10</v>
      </c>
      <c r="D16" s="89"/>
      <c r="E16" s="90"/>
      <c r="F16" s="51" t="s">
        <v>11</v>
      </c>
      <c r="G16" s="51" t="s">
        <v>12</v>
      </c>
    </row>
    <row r="17" spans="2:9" ht="16.5" customHeight="1">
      <c r="B17" s="102"/>
      <c r="C17" s="91"/>
      <c r="D17" s="92"/>
      <c r="E17" s="93"/>
      <c r="F17" s="52">
        <f>G17+7</f>
        <v>46077</v>
      </c>
      <c r="G17" s="52">
        <v>46070</v>
      </c>
    </row>
    <row r="18" spans="2:9" ht="33" customHeight="1">
      <c r="B18" s="53" t="s">
        <v>13</v>
      </c>
      <c r="C18" s="73" t="s">
        <v>40</v>
      </c>
      <c r="D18" s="74"/>
      <c r="E18" s="74"/>
      <c r="F18" s="6"/>
      <c r="G18" s="6"/>
    </row>
    <row r="19" spans="2:9" ht="33" customHeight="1">
      <c r="B19" s="53">
        <v>1</v>
      </c>
      <c r="C19" s="73" t="s">
        <v>41</v>
      </c>
      <c r="D19" s="74"/>
      <c r="E19" s="79"/>
      <c r="F19" s="7"/>
      <c r="G19" s="7"/>
    </row>
    <row r="20" spans="2:9" ht="20.25" customHeight="1">
      <c r="B20" s="54">
        <v>1.1000000000000001</v>
      </c>
      <c r="C20" s="55"/>
      <c r="D20" s="75" t="s">
        <v>14</v>
      </c>
      <c r="E20" s="76"/>
      <c r="F20" s="8">
        <v>282101343820</v>
      </c>
      <c r="G20" s="9">
        <v>281076591670</v>
      </c>
      <c r="H20" s="9">
        <v>281076591670</v>
      </c>
      <c r="I20" s="69">
        <f>G20-H20</f>
        <v>0</v>
      </c>
    </row>
    <row r="21" spans="2:9" ht="20.25" customHeight="1">
      <c r="B21" s="54">
        <v>1.2</v>
      </c>
      <c r="C21" s="55"/>
      <c r="D21" s="75" t="s">
        <v>15</v>
      </c>
      <c r="E21" s="76"/>
      <c r="F21" s="8"/>
      <c r="G21" s="9"/>
      <c r="H21" s="9"/>
      <c r="I21" s="69">
        <f t="shared" ref="I21:I34" si="0">G21-H21</f>
        <v>0</v>
      </c>
    </row>
    <row r="22" spans="2:9" ht="20.25" customHeight="1">
      <c r="B22" s="54">
        <v>1.3</v>
      </c>
      <c r="C22" s="55"/>
      <c r="D22" s="75" t="s">
        <v>16</v>
      </c>
      <c r="E22" s="76"/>
      <c r="F22" s="8">
        <v>16443</v>
      </c>
      <c r="G22" s="9">
        <v>16416</v>
      </c>
      <c r="H22" s="9">
        <v>16416</v>
      </c>
      <c r="I22" s="69">
        <f t="shared" si="0"/>
        <v>0</v>
      </c>
    </row>
    <row r="23" spans="2:9" ht="33" customHeight="1">
      <c r="B23" s="53">
        <v>2</v>
      </c>
      <c r="C23" s="73" t="s">
        <v>42</v>
      </c>
      <c r="D23" s="74"/>
      <c r="E23" s="79"/>
      <c r="F23" s="8"/>
      <c r="G23" s="9"/>
      <c r="H23" s="9"/>
      <c r="I23" s="69">
        <f t="shared" si="0"/>
        <v>0</v>
      </c>
    </row>
    <row r="24" spans="2:9" ht="20.25" customHeight="1">
      <c r="B24" s="54">
        <v>2.1</v>
      </c>
      <c r="C24" s="55"/>
      <c r="D24" s="75" t="s">
        <v>14</v>
      </c>
      <c r="E24" s="76"/>
      <c r="F24" s="9">
        <v>282350636531</v>
      </c>
      <c r="G24" s="9">
        <v>282101343820</v>
      </c>
      <c r="H24" s="9">
        <v>282101343820</v>
      </c>
      <c r="I24" s="69">
        <f t="shared" si="0"/>
        <v>0</v>
      </c>
    </row>
    <row r="25" spans="2:9" ht="20.25" customHeight="1">
      <c r="B25" s="54">
        <v>2.2000000000000002</v>
      </c>
      <c r="C25" s="55"/>
      <c r="D25" s="75" t="s">
        <v>15</v>
      </c>
      <c r="E25" s="76"/>
      <c r="F25" s="8"/>
      <c r="G25" s="9"/>
      <c r="H25" s="9"/>
      <c r="I25" s="69">
        <f t="shared" si="0"/>
        <v>0</v>
      </c>
    </row>
    <row r="26" spans="2:9" ht="20.25" customHeight="1">
      <c r="B26" s="54">
        <v>2.2999999999999998</v>
      </c>
      <c r="C26" s="55"/>
      <c r="D26" s="75" t="s">
        <v>16</v>
      </c>
      <c r="E26" s="76"/>
      <c r="F26" s="8">
        <v>16458</v>
      </c>
      <c r="G26" s="9">
        <v>16443</v>
      </c>
      <c r="H26" s="9">
        <v>16443</v>
      </c>
      <c r="I26" s="69">
        <f t="shared" si="0"/>
        <v>0</v>
      </c>
    </row>
    <row r="27" spans="2:9" ht="35.1" customHeight="1">
      <c r="B27" s="53">
        <v>3</v>
      </c>
      <c r="C27" s="73" t="s">
        <v>43</v>
      </c>
      <c r="D27" s="74"/>
      <c r="E27" s="79"/>
      <c r="F27" s="8">
        <v>249292711</v>
      </c>
      <c r="G27" s="9">
        <v>1024752150</v>
      </c>
      <c r="H27" s="9">
        <v>1024752150</v>
      </c>
      <c r="I27" s="69">
        <f t="shared" si="0"/>
        <v>0</v>
      </c>
    </row>
    <row r="28" spans="2:9" ht="35.1" customHeight="1">
      <c r="B28" s="56">
        <v>3.1</v>
      </c>
      <c r="C28" s="57"/>
      <c r="D28" s="77" t="s">
        <v>17</v>
      </c>
      <c r="E28" s="78"/>
      <c r="F28" s="8">
        <v>254025004</v>
      </c>
      <c r="G28" s="9">
        <v>451703742</v>
      </c>
      <c r="H28" s="9">
        <v>451703742</v>
      </c>
      <c r="I28" s="69">
        <f t="shared" si="0"/>
        <v>0</v>
      </c>
    </row>
    <row r="29" spans="2:9" ht="35.1" customHeight="1">
      <c r="B29" s="56">
        <v>3.2</v>
      </c>
      <c r="C29" s="58"/>
      <c r="D29" s="77" t="s">
        <v>18</v>
      </c>
      <c r="E29" s="78"/>
      <c r="F29" s="8">
        <v>-4732293</v>
      </c>
      <c r="G29" s="9">
        <v>573048408</v>
      </c>
      <c r="H29" s="9">
        <v>573048408</v>
      </c>
      <c r="I29" s="69">
        <f t="shared" si="0"/>
        <v>0</v>
      </c>
    </row>
    <row r="30" spans="2:9" ht="35.1" customHeight="1">
      <c r="B30" s="56">
        <v>3.3</v>
      </c>
      <c r="C30" s="59"/>
      <c r="D30" s="77" t="s">
        <v>19</v>
      </c>
      <c r="E30" s="78"/>
      <c r="F30" s="10"/>
      <c r="G30" s="11"/>
      <c r="H30" s="11"/>
      <c r="I30" s="69">
        <f t="shared" si="0"/>
        <v>0</v>
      </c>
    </row>
    <row r="31" spans="2:9" ht="35.1" customHeight="1">
      <c r="B31" s="60">
        <v>4</v>
      </c>
      <c r="C31" s="73" t="s">
        <v>44</v>
      </c>
      <c r="D31" s="74"/>
      <c r="E31" s="79"/>
      <c r="F31" s="8">
        <v>15</v>
      </c>
      <c r="G31" s="9">
        <v>27</v>
      </c>
      <c r="H31" s="9">
        <v>27</v>
      </c>
      <c r="I31" s="69">
        <f t="shared" si="0"/>
        <v>0</v>
      </c>
    </row>
    <row r="32" spans="2:9" ht="35.1" customHeight="1">
      <c r="B32" s="60">
        <v>5</v>
      </c>
      <c r="C32" s="73" t="s">
        <v>45</v>
      </c>
      <c r="D32" s="74"/>
      <c r="E32" s="74"/>
      <c r="F32" s="68"/>
      <c r="G32" s="68"/>
      <c r="H32" s="68"/>
      <c r="I32" s="69">
        <f t="shared" si="0"/>
        <v>0</v>
      </c>
    </row>
    <row r="33" spans="2:9" ht="18.75" customHeight="1">
      <c r="B33" s="56">
        <v>5.0999999999999996</v>
      </c>
      <c r="C33" s="59"/>
      <c r="D33" s="75" t="s">
        <v>20</v>
      </c>
      <c r="E33" s="76"/>
      <c r="F33" s="61">
        <v>282371287614</v>
      </c>
      <c r="G33" s="62">
        <v>282101343820</v>
      </c>
      <c r="H33" s="62">
        <v>282101343820</v>
      </c>
      <c r="I33" s="69">
        <f t="shared" si="0"/>
        <v>0</v>
      </c>
    </row>
    <row r="34" spans="2:9" ht="18.75" customHeight="1">
      <c r="B34" s="56">
        <v>5.2</v>
      </c>
      <c r="C34" s="59"/>
      <c r="D34" s="75" t="s">
        <v>21</v>
      </c>
      <c r="E34" s="76"/>
      <c r="F34" s="62">
        <v>245304549703</v>
      </c>
      <c r="G34" s="62">
        <v>244712094975</v>
      </c>
      <c r="H34" s="62">
        <v>244712094975</v>
      </c>
      <c r="I34" s="69">
        <f t="shared" si="0"/>
        <v>0</v>
      </c>
    </row>
    <row r="35" spans="2:9" ht="18.75" customHeight="1">
      <c r="B35" s="60">
        <v>6</v>
      </c>
      <c r="C35" s="80" t="s">
        <v>22</v>
      </c>
      <c r="D35" s="74"/>
      <c r="E35" s="79"/>
      <c r="F35" s="12"/>
      <c r="G35" s="12"/>
    </row>
    <row r="36" spans="2:9" ht="18.75" customHeight="1">
      <c r="B36" s="56">
        <v>6.1</v>
      </c>
      <c r="C36" s="59"/>
      <c r="D36" s="63" t="s">
        <v>23</v>
      </c>
      <c r="E36" s="63"/>
      <c r="F36" s="13">
        <v>1097.5999999999999</v>
      </c>
      <c r="G36" s="13">
        <v>1097.5999999999999</v>
      </c>
    </row>
    <row r="37" spans="2:9" ht="18.75" customHeight="1">
      <c r="B37" s="56">
        <v>6.2</v>
      </c>
      <c r="C37" s="59"/>
      <c r="D37" s="63" t="s">
        <v>24</v>
      </c>
      <c r="E37" s="63"/>
      <c r="F37" s="14">
        <f>ROUND(F36*F26,0)</f>
        <v>18064301</v>
      </c>
      <c r="G37" s="14">
        <v>18047837</v>
      </c>
    </row>
    <row r="38" spans="2:9" ht="18.75" customHeight="1">
      <c r="B38" s="56">
        <v>6.3</v>
      </c>
      <c r="C38" s="59"/>
      <c r="D38" s="63" t="s">
        <v>25</v>
      </c>
      <c r="E38" s="63"/>
      <c r="F38" s="15">
        <f>F37/F24</f>
        <v>6.3978254917150421E-5</v>
      </c>
      <c r="G38" s="15">
        <v>6.3976430440245471E-5</v>
      </c>
    </row>
    <row r="39" spans="2:9" ht="31.5" customHeight="1">
      <c r="B39" s="53" t="s">
        <v>26</v>
      </c>
      <c r="C39" s="73" t="s">
        <v>46</v>
      </c>
      <c r="D39" s="74"/>
      <c r="E39" s="74"/>
      <c r="F39" s="6"/>
      <c r="G39" s="6"/>
    </row>
    <row r="40" spans="2:9" ht="31.5" customHeight="1">
      <c r="B40" s="54">
        <v>1</v>
      </c>
      <c r="C40" s="73" t="s">
        <v>47</v>
      </c>
      <c r="D40" s="74"/>
      <c r="E40" s="79"/>
      <c r="F40" s="14"/>
      <c r="G40" s="14"/>
    </row>
    <row r="41" spans="2:9" ht="31.5" customHeight="1">
      <c r="B41" s="54">
        <v>2</v>
      </c>
      <c r="C41" s="73" t="s">
        <v>48</v>
      </c>
      <c r="D41" s="74"/>
      <c r="E41" s="79"/>
      <c r="F41" s="14"/>
      <c r="G41" s="14"/>
    </row>
    <row r="42" spans="2:9" ht="31.5" customHeight="1">
      <c r="B42" s="54">
        <v>3</v>
      </c>
      <c r="C42" s="73" t="s">
        <v>49</v>
      </c>
      <c r="D42" s="74"/>
      <c r="E42" s="79"/>
      <c r="F42" s="14"/>
      <c r="G42" s="14"/>
    </row>
    <row r="43" spans="2:9" ht="32.25" customHeight="1">
      <c r="B43" s="70">
        <v>4</v>
      </c>
      <c r="C43" s="73" t="s">
        <v>50</v>
      </c>
      <c r="D43" s="74"/>
      <c r="E43" s="74"/>
      <c r="F43" s="6"/>
      <c r="G43" s="6"/>
    </row>
    <row r="44" spans="2:9" ht="27.75" customHeight="1">
      <c r="B44" s="71"/>
      <c r="C44" s="59"/>
      <c r="D44" s="75" t="s">
        <v>27</v>
      </c>
      <c r="E44" s="76"/>
      <c r="F44" s="13"/>
      <c r="G44" s="13"/>
    </row>
    <row r="45" spans="2:9" ht="32.25" customHeight="1">
      <c r="B45" s="72"/>
      <c r="C45" s="59"/>
      <c r="D45" s="75" t="s">
        <v>28</v>
      </c>
      <c r="E45" s="76"/>
      <c r="F45" s="16"/>
      <c r="G45" s="16"/>
    </row>
    <row r="46" spans="2:9" ht="31.5" customHeight="1">
      <c r="B46" s="70">
        <v>5</v>
      </c>
      <c r="C46" s="73" t="s">
        <v>51</v>
      </c>
      <c r="D46" s="74"/>
      <c r="E46" s="74"/>
      <c r="F46" s="6"/>
      <c r="G46" s="6"/>
    </row>
    <row r="47" spans="2:9" ht="18.75" customHeight="1">
      <c r="B47" s="71"/>
      <c r="C47" s="59"/>
      <c r="D47" s="75" t="s">
        <v>20</v>
      </c>
      <c r="E47" s="76"/>
      <c r="F47" s="14"/>
      <c r="G47" s="14"/>
    </row>
    <row r="48" spans="2:9" ht="18.75" customHeight="1">
      <c r="B48" s="72"/>
      <c r="C48" s="59"/>
      <c r="D48" s="75" t="s">
        <v>21</v>
      </c>
      <c r="E48" s="76"/>
      <c r="F48" s="14"/>
      <c r="G48" s="14"/>
    </row>
    <row r="49" spans="2:7" ht="18.75" customHeight="1">
      <c r="B49" s="64"/>
      <c r="C49" s="64"/>
      <c r="D49" s="65"/>
      <c r="E49" s="65"/>
      <c r="F49" s="17"/>
      <c r="G49" s="17"/>
    </row>
    <row r="50" spans="2:7" ht="15.75">
      <c r="B50" s="18"/>
      <c r="C50" s="18"/>
      <c r="D50" s="18"/>
      <c r="E50" s="19"/>
      <c r="F50" s="85"/>
      <c r="G50" s="85"/>
    </row>
    <row r="51" spans="2:7" ht="18.75" customHeight="1">
      <c r="B51" s="86" t="s">
        <v>29</v>
      </c>
      <c r="C51" s="86"/>
      <c r="D51" s="86"/>
      <c r="E51" s="20"/>
      <c r="F51" s="85" t="s">
        <v>30</v>
      </c>
      <c r="G51" s="85"/>
    </row>
    <row r="52" spans="2:7" ht="18.75" customHeight="1">
      <c r="B52" s="81" t="s">
        <v>31</v>
      </c>
      <c r="C52" s="81"/>
      <c r="D52" s="81"/>
      <c r="E52" s="21"/>
      <c r="F52" s="87" t="s">
        <v>32</v>
      </c>
      <c r="G52" s="87"/>
    </row>
    <row r="53" spans="2:7" ht="15.75">
      <c r="B53" s="82"/>
      <c r="C53" s="82"/>
      <c r="D53" s="82"/>
      <c r="E53" s="83"/>
      <c r="F53" s="83"/>
      <c r="G53" s="83"/>
    </row>
    <row r="54" spans="2:7" ht="15.75">
      <c r="B54" s="36"/>
      <c r="C54" s="36"/>
      <c r="D54" s="36"/>
      <c r="E54" s="37"/>
      <c r="F54" s="22"/>
      <c r="G54" s="22"/>
    </row>
    <row r="55" spans="2:7" ht="15.75">
      <c r="B55" s="23"/>
      <c r="C55" s="23"/>
      <c r="D55" s="23"/>
      <c r="E55" s="24"/>
      <c r="F55" s="25"/>
      <c r="G55" s="26"/>
    </row>
    <row r="56" spans="2:7" ht="15.75">
      <c r="B56" s="23"/>
      <c r="C56" s="23"/>
      <c r="D56" s="23"/>
      <c r="E56" s="24"/>
      <c r="F56" s="25"/>
      <c r="G56" s="26"/>
    </row>
    <row r="57" spans="2:7" ht="38.25" customHeight="1">
      <c r="B57" s="27"/>
      <c r="C57" s="27"/>
      <c r="D57" s="27"/>
      <c r="E57" s="24"/>
      <c r="F57" s="25"/>
      <c r="G57" s="26"/>
    </row>
    <row r="58" spans="2:7" ht="15.75">
      <c r="B58" s="18"/>
      <c r="C58" s="28"/>
      <c r="D58" s="18"/>
      <c r="E58" s="24"/>
      <c r="F58" s="25"/>
      <c r="G58" s="26"/>
    </row>
    <row r="59" spans="2:7" ht="15.75">
      <c r="B59" s="29" t="s">
        <v>33</v>
      </c>
      <c r="C59" s="18"/>
      <c r="D59" s="29"/>
      <c r="E59" s="24"/>
      <c r="F59" s="84" t="s">
        <v>34</v>
      </c>
      <c r="G59" s="84"/>
    </row>
    <row r="60" spans="2:7" ht="15.75">
      <c r="B60" s="66" t="s">
        <v>54</v>
      </c>
    </row>
    <row r="61" spans="2:7" ht="15.75" customHeight="1">
      <c r="B61" s="30" t="s">
        <v>53</v>
      </c>
      <c r="C61" s="23"/>
      <c r="D61" s="23"/>
      <c r="E61" s="31"/>
      <c r="F61" s="32"/>
      <c r="G61" s="33"/>
    </row>
    <row r="62" spans="2:7" ht="15.75" customHeight="1">
      <c r="B62" s="30"/>
      <c r="C62" s="27"/>
      <c r="D62" s="27"/>
      <c r="E62" s="34"/>
      <c r="F62" s="32"/>
      <c r="G62" s="33"/>
    </row>
  </sheetData>
  <mergeCells count="47">
    <mergeCell ref="C16:E17"/>
    <mergeCell ref="E13:G13"/>
    <mergeCell ref="E10:G10"/>
    <mergeCell ref="B1:G1"/>
    <mergeCell ref="B2:G2"/>
    <mergeCell ref="B4:G4"/>
    <mergeCell ref="E8:G8"/>
    <mergeCell ref="E9:G9"/>
    <mergeCell ref="B16:B17"/>
    <mergeCell ref="D28:E28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B52:D52"/>
    <mergeCell ref="B53:D53"/>
    <mergeCell ref="E53:G53"/>
    <mergeCell ref="F59:G59"/>
    <mergeCell ref="B46:B48"/>
    <mergeCell ref="C46:E46"/>
    <mergeCell ref="D47:E47"/>
    <mergeCell ref="D48:E48"/>
    <mergeCell ref="F50:G50"/>
    <mergeCell ref="B51:D51"/>
    <mergeCell ref="F51:G51"/>
    <mergeCell ref="F52:G52"/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1VevhWHeSdwZW7ph8ydVqKkyXN8=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v7YppVFEhu6HFD01djS0ENKcrS8=</DigestValue>
    </Reference>
  </SignedInfo>
  <SignatureValue>bLNPOlvIzZLjCuKydwyryP5SHWdQMx8oj8mzYGc7i8geOIAAHAUV89UWXfN7R3Lf4GwIn+fnAPGG
SYQQAAX/5Solf0awkNQcSEA4BxXtlJBAiqEH2A2xeJZoa7jTPIFvLsZ3F5WPuMqj+8J9WKqL6RBv
+PmfUUCWIXOpy8yFR93sxkZTZUsxZdTschcPV7299lVrdlRECG+5RNMjMyHkqXNe74ATMVMcEIah
lGboFFiGWT4u95ReWdUxToI5C5YQ4Olo9Lt1FU41hJopEMA7cfiEHLUrhgnppjbG/SMmtgpn2pVi
THLM+kzBS8xVsSUGV5HF4jBEbEW7Nl28rNnvLA==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aGoWZ7Qw2jj7SC/804x/7L3d73U=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DrqlPOUjOniquWJaow8qDLlrY2c=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calcChain.xml?ContentType=application/vnd.openxmlformats-officedocument.spreadsheetml.calcChain+xml">
        <DigestMethod Algorithm="http://www.w3.org/2000/09/xmldsig#sha1"/>
        <DigestValue>MwHv9O91ZDrZ1YrCjWsvvUY8B24=</DigestValue>
      </Reference>
      <Reference URI="/xl/workbook.xml?ContentType=application/vnd.openxmlformats-officedocument.spreadsheetml.sheet.main+xml">
        <DigestMethod Algorithm="http://www.w3.org/2000/09/xmldsig#sha1"/>
        <DigestValue>U+RshzrRt3USbzIOlIi87qmC9CM=</DigestValue>
      </Reference>
      <Reference URI="/xl/worksheets/sheet1.xml?ContentType=application/vnd.openxmlformats-officedocument.spreadsheetml.worksheet+xml">
        <DigestMethod Algorithm="http://www.w3.org/2000/09/xmldsig#sha1"/>
        <DigestValue>VhX863SBiU+73qmgRiROrMrdQMg=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2026-02-25T07:52:56Z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2026-02-25T07:52:56Z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USGihH5Rpjj8+/DHxDrd7+yg8thrBBd17DXW8lSQrck=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Ej/tk7DI8msIeJehbNAvBLMoueMo+QPXA8BvWJWXyU4=</DigestValue>
    </Reference>
  </SignedInfo>
  <SignatureValue>TVEtscugY5IX7t6cWi/SjjCtNjBk1ZRbW7U9NVBIdyNGwZwaRFjDyjZ1f0y3kITgu80GiJG9gVt+
9L2H3XJwL6bIqZJqzxPwJ+QTWVu2Mn3GEC89/uwZuJ/QF7z8ju9xfM5uienZ4WyFeea2sR3PqSdR
gM9F13TqM2bobvThqhJet9uHrqkSIx0jNAmJXZUI4nnZRihiptUOJX8vVSxiMunfOLQT2FbyCFGv
5oV28zpgvk6h+wgPx4x2d2Py/hymXi81tjLL+A2bfmXVmql3dy7q0ISU2LDx6F5aGZDOLraIzEvm
W00endrRhK8bh60WGYFBErlx/s95jG4G4CNS5g==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vDMsgisynPH+Z/29sP2ZMGvKE4F60yO5ERtTtVTt2xE=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5Tlqu0uyIijTX+doVhpS668sM2JsFRr1yJW6eMOLuLE=</DigestValue>
      </Reference>
      <Reference URI="/xl/styles.xml?ContentType=application/vnd.openxmlformats-officedocument.spreadsheetml.styles+xml">
        <DigestMethod Algorithm="http://www.w3.org/2001/04/xmlenc#sha256"/>
        <DigestValue>blSv95qTzw06DWYdGkR39JNupj36etHfhJOQk/kEevM=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vdZQZKjTtSd7IaXWKHd3UQeq2X4AV1R3nF7wPDBpeVY=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KBOVaklVek/j2/cWnkYyJUIOPU45vK9azOK4DYqGztQ=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2026-02-25T11:07:15Z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2026-02-25T11:07:15Z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2026-02-25T02:54:50Z</cp:lastPrinted>
  <dcterms:created xsi:type="dcterms:W3CDTF">2021-09-08T01:34:05Z</dcterms:created>
  <dcterms:modified xsi:type="dcterms:W3CDTF">2026-02-25T02:55:07Z</dcterms:modified>
</cp:coreProperties>
</file>