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<sst xmlns="http://schemas.openxmlformats.org/spreadsheetml/2006/main" count="39" uniqueCount="38">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</sst>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7"/>
      <c r="C1" s="87"/>
      <c r="D1" s="87"/>
      <c r="E1" s="87"/>
      <c r="F1" s="87"/>
      <c r="G1" s="87"/>
      <c r="H1" s="87"/>
    </row>
    <row r="2" spans="2:12" ht="30.75" customHeight="1">
      <c r="B2" s="88" t="s">
        <v>0</v>
      </c>
      <c r="C2" s="88"/>
      <c r="D2" s="88"/>
      <c r="E2" s="88"/>
      <c r="F2" s="88"/>
      <c r="G2" s="88"/>
      <c r="H2" s="88"/>
    </row>
    <row r="3" spans="2:12" ht="9.75" customHeight="1">
      <c r="B3" s="89"/>
      <c r="C3" s="89"/>
      <c r="D3" s="89"/>
      <c r="E3" s="89"/>
      <c r="F3" s="90"/>
      <c r="G3" s="90"/>
      <c r="H3" s="91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2" t="s">
        <v>1</v>
      </c>
      <c r="C5" s="92"/>
      <c r="D5" s="92"/>
      <c r="E5" s="92"/>
      <c r="F5" s="92"/>
      <c r="G5" s="92"/>
      <c r="H5" s="92"/>
    </row>
    <row r="6" spans="2:12" ht="22.5" customHeight="1">
      <c r="B6" s="86" t="s">
        <v>2</v>
      </c>
      <c r="C6" s="86"/>
      <c r="D6" s="86"/>
      <c r="E6" s="86"/>
      <c r="F6" s="86"/>
      <c r="G6" s="86"/>
      <c r="H6" s="86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31</v>
      </c>
      <c r="E12" s="72" t="s">
        <v>35</v>
      </c>
      <c r="F12" s="72"/>
      <c r="G12" s="72"/>
      <c r="H12" s="72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32</v>
      </c>
      <c r="E13" s="73" t="s">
        <v>33</v>
      </c>
      <c r="F13" s="73"/>
      <c r="G13" s="73"/>
      <c r="H13" s="73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34</v>
      </c>
      <c r="E14" s="74" t="s">
        <v>36</v>
      </c>
      <c r="F14" s="74"/>
      <c r="G14" s="74"/>
      <c r="H14" s="74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46201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46201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46202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46202</v>
      </c>
      <c r="F18" s="30"/>
      <c r="G18" s="30"/>
      <c r="H18" s="30"/>
      <c r="I18" s="10"/>
      <c r="J18" s="10"/>
      <c r="K18" s="10"/>
      <c r="L18" s="10"/>
    </row>
    <row r="19" spans="2:12" ht="40.5">
      <c r="B19" s="75" t="s">
        <v>11</v>
      </c>
      <c r="C19" s="75"/>
      <c r="D19" s="75"/>
      <c r="E19" s="75"/>
      <c r="F19" s="75"/>
      <c r="G19" s="75"/>
      <c r="H19" s="32" t="s">
        <v>21</v>
      </c>
    </row>
    <row r="20" spans="2:12" ht="43.5" customHeight="1">
      <c r="B20" s="84" t="s">
        <v>12</v>
      </c>
      <c r="C20" s="78" t="s">
        <v>13</v>
      </c>
      <c r="D20" s="79"/>
      <c r="E20" s="79"/>
      <c r="F20" s="80"/>
      <c r="G20" s="33" t="s">
        <v>14</v>
      </c>
      <c r="H20" s="33" t="s">
        <v>14</v>
      </c>
    </row>
    <row r="21" spans="2:12" ht="24" customHeight="1">
      <c r="B21" s="85"/>
      <c r="C21" s="81"/>
      <c r="D21" s="82"/>
      <c r="E21" s="82"/>
      <c r="F21" s="83"/>
      <c r="G21" s="34">
        <f>IF(WEEKDAY(H21+1)=6,H21+3,H21+1)</f>
        <v>46201</v>
      </c>
      <c r="H21" s="34">
        <v>46198</v>
      </c>
    </row>
    <row r="22" spans="2:12" ht="39" customHeight="1">
      <c r="B22" s="35">
        <v>1</v>
      </c>
      <c r="C22" s="69" t="s">
        <v>25</v>
      </c>
      <c r="D22" s="70"/>
      <c r="E22" s="70"/>
      <c r="F22" s="71"/>
      <c r="G22" s="36"/>
      <c r="H22" s="36"/>
    </row>
    <row r="23" spans="2:12" ht="39" customHeight="1">
      <c r="B23" s="37">
        <v>1.1000000000000001</v>
      </c>
      <c r="C23" s="38"/>
      <c r="D23" s="76" t="s">
        <v>22</v>
      </c>
      <c r="E23" s="76"/>
      <c r="F23" s="77"/>
      <c r="G23" s="39">
        <v>277278388354</v>
      </c>
      <c r="H23" s="39">
        <v>276930627691</v>
      </c>
    </row>
    <row r="24" spans="2:12" ht="39" customHeight="1">
      <c r="B24" s="37">
        <v>1.2</v>
      </c>
      <c r="C24" s="38"/>
      <c r="D24" s="76" t="s">
        <v>23</v>
      </c>
      <c r="E24" s="76"/>
      <c r="F24" s="77"/>
      <c r="G24" s="40"/>
      <c r="H24" s="40"/>
    </row>
    <row r="25" spans="2:12" ht="39" customHeight="1">
      <c r="B25" s="37">
        <v>1.3</v>
      </c>
      <c r="C25" s="38"/>
      <c r="D25" s="76" t="s">
        <v>24</v>
      </c>
      <c r="E25" s="76"/>
      <c r="F25" s="77"/>
      <c r="G25" s="39">
        <v>16853</v>
      </c>
      <c r="H25" s="39">
        <v>16843</v>
      </c>
    </row>
    <row r="26" spans="2:12" ht="47.25" customHeight="1">
      <c r="B26" s="35">
        <v>2</v>
      </c>
      <c r="C26" s="69" t="s">
        <v>27</v>
      </c>
      <c r="D26" s="70"/>
      <c r="E26" s="70"/>
      <c r="F26" s="71"/>
      <c r="G26" s="36"/>
      <c r="H26" s="36"/>
    </row>
    <row r="27" spans="2:12" ht="39" customHeight="1">
      <c r="B27" s="37">
        <v>2.1</v>
      </c>
      <c r="C27" s="38"/>
      <c r="D27" s="76" t="s">
        <v>28</v>
      </c>
      <c r="E27" s="76"/>
      <c r="F27" s="77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76" t="s">
        <v>26</v>
      </c>
      <c r="E28" s="76"/>
      <c r="F28" s="77"/>
      <c r="G28" s="42">
        <f>ROUND((G25*G27),0)</f>
        <v>18497853</v>
      </c>
      <c r="H28" s="42">
        <v>18486877</v>
      </c>
    </row>
    <row r="29" spans="2:12" ht="39" customHeight="1">
      <c r="B29" s="37">
        <v>2.2999999999999998</v>
      </c>
      <c r="C29" s="38"/>
      <c r="D29" s="76" t="s">
        <v>29</v>
      </c>
      <c r="E29" s="76"/>
      <c r="F29" s="77"/>
      <c r="G29" s="43">
        <f>G28/G23</f>
        <v>6.6712206132646292E-5</v>
      </c>
      <c r="H29" s="43">
        <v>6.6756346721705731E-5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66" t="s">
        <v>17</v>
      </c>
      <c r="C32" s="66"/>
      <c r="D32" s="66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67"/>
      <c r="C33" s="67"/>
      <c r="D33" s="67"/>
      <c r="E33" s="53"/>
      <c r="F33" s="68"/>
      <c r="G33" s="68"/>
      <c r="H33" s="68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37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30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20:B21"/>
    <mergeCell ref="B6:H6"/>
    <mergeCell ref="B1:H1"/>
    <mergeCell ref="B2:H2"/>
    <mergeCell ref="B3:E3"/>
    <mergeCell ref="F3:H3"/>
    <mergeCell ref="B5:H5"/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+IONmk7WOWVLvUyakdsipEhBdUpHp+M+MKH1A73vLio=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n+5rGcVBLh3yNyLh/j2GQEAQKpBon6A4J5Cl7r7Mn64=</DigestValue>
    </Reference>
  </SignedInfo>
  <SignatureValue>H5Yq2g3OuxpaM8W5S36Hici6NmNGWrS9mjUx2fWklZbiPp8j082hL8lZlFmFT2vqzxD/wxY1QJh/
8rAPxNdLHs7/DA+JFZvVo8wNsUdUgqLjr82CUccZ6WtmVJ4vZr6lugEyqFa4mGkO0VZy9asMuo4H
WWhZXSKK5IiB2gW6Uh2Lj1RS8php/17m3ki8kKzow8gr1DZR36KPXajAVgmWF20qYTqQNufMwDb6
CibcENHKmu27r/4bVPIBYuWP8Po/9ZdLU3vtXJIlDaZ3ke3ssIKdx9IVaU9fvQJjfd323vlDVeLS
VcKgKzapOveuAGe4To0GOM0vnfLLzCoRjO82aQ==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9v+JWbA51H4GA081tOxUU+hlu4quJfasFxYV22PewGE=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2026-06-29T03:13:03Z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2026-06-29T03:13:03Z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XKmuU3a1H3ekMTEFbrHimGd8Jikc4WVxTAYSQKlRpJA=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TOCoL9x+sIjeMASCKrwqKvGovmX95c76TmAteI/P9t0=</DigestValue>
    </Reference>
  </SignedInfo>
  <SignatureValue>VLahvQHWD5Pe6GL4MUrEA7Tb+ceGelpmOBwtTwQx8oID9+bkFVVOXPrU0luq58MPNsJPNI3tJMRj
CaBsPBO6zuWfAYzdL5F3b/zt2QuyRM8DoYxQUlh+7WyRhrzYtuKatjhHPwHiZwixj2PT/6KSWbBC
aIPYewGhtFiyy2ALr6HggBJnXVU7RaJOE/Y74CgsBRhHvM6tgrBUQXrwr4+Xz9xEYti0CyWEgUwU
rC8BY/uqFVh+CA3Wq3ePQi01YeRlP20EOuyrHt2oHA+1ajFx3VYzmXtIb8CPLorm0537KWb8ucNr
TUnko1RsNHWpRnIb2+qWVvHFFWJHqdQjftUoiQ==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vV6IinQoLdtkj4WS9984G/xf4iQFXMboeUhSTjqYhjc=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9v+JWbA51H4GA081tOxUU+hlu4quJfasFxYV22PewGE=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2026-06-29T13:31:07Z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2026-06-29T13:31:07Z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2026-06-29T02:29:22Z</cp:lastPrinted>
  <dcterms:created xsi:type="dcterms:W3CDTF">2021-05-24T11:09:12Z</dcterms:created>
  <dcterms:modified xsi:type="dcterms:W3CDTF">2026-06-29T02:30:10Z</dcterms:modified>
</cp:coreProperties>
</file>