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1. BAO CAO NGAY\"/>
    </mc:Choice>
  </mc:AlternateContent>
  <bookViews>
    <workbookView showHorizontalScroll="0" showVerticalScroll="0" showSheetTabs="0" xWindow="0" yWindow="0" windowWidth="14820" windowHeight="4170"/>
  </bookViews>
  <sheets>
    <sheet name="XXIV DAIL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DAILY'!$A$1:$H$44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1" i="3" l="1"/>
  <c r="G28" i="3" l="1"/>
  <c r="G29" i="3" s="1"/>
  <c r="E15" i="3" l="1"/>
  <c r="E16" i="3" s="1"/>
  <c r="E17" i="3" l="1"/>
  <c r="E18" i="3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<sst xmlns="http://schemas.openxmlformats.org/spreadsheetml/2006/main" count="39" uniqueCount="39">
  <si>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</si>
  <si>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</si>
  <si>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</si>
  <si>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</si>
  <si>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</si>
  <si>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</si>
  <si>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</si>
  <si>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</si>
  <si>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</si>
  <si>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</si>
  <si>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</si>
  <si>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</si>
  <si>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</si>
  <si>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</si>
  <si>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</si>
  <si>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</si>
  <si>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</si>
  <si>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</si>
  <si>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</si>
  <si>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</si>
  <si>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</si>
  <si>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</si>
  <si>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</si>
  <si>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</si>
  <si>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</si>
  <si>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</si>
  <si>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</si>
  <si>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</si>
  <si>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</si>
  <si>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</si>
  <si>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</si>
  <si>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</si>
  <si>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</si>
  <si>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</si>
  <si>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</si>
  <si>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</si>
  <si>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</si>
  <si>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tăng trưởng Bordier-MB Flagship 
BMFF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</si>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</sst>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7" fontId="18" fillId="2" borderId="0" xfId="6" applyNumberFormat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9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1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168" fontId="20" fillId="2" borderId="0" xfId="7" applyNumberFormat="1" applyFont="1" applyFill="1" applyAlignment="1">
      <alignment horizontal="center"/>
    </xf>
    <xf numFmtId="0" fontId="19" fillId="2" borderId="0" xfId="3" applyFont="1" applyFill="1" applyAlignment="1">
      <alignment horizontal="center" vertical="top"/>
    </xf>
    <xf numFmtId="0" fontId="19" fillId="2" borderId="0" xfId="3" applyFont="1" applyFill="1" applyAlignment="1">
      <alignment vertical="top" wrapText="1"/>
    </xf>
    <xf numFmtId="0" fontId="20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9" fontId="15" fillId="2" borderId="0" xfId="8" applyNumberFormat="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top" wrapText="1"/>
    </xf>
    <xf numFmtId="168" fontId="22" fillId="0" borderId="0" xfId="7" applyNumberFormat="1" applyFont="1" applyFill="1" applyAlignment="1">
      <alignment horizontal="right" wrapText="1"/>
    </xf>
    <xf numFmtId="168" fontId="20" fillId="3" borderId="2" xfId="7" applyNumberFormat="1" applyFont="1" applyFill="1" applyBorder="1" applyAlignment="1">
      <alignment horizontal="center" vertical="center" wrapText="1"/>
    </xf>
    <xf numFmtId="14" fontId="20" fillId="3" borderId="6" xfId="7" applyNumberFormat="1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21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70" fontId="17" fillId="2" borderId="0" xfId="10" applyNumberFormat="1" applyFont="1" applyFill="1" applyAlignment="1">
      <alignment vertical="center"/>
    </xf>
    <xf numFmtId="0" fontId="23" fillId="0" borderId="0" xfId="10" applyFont="1" applyFill="1" applyBorder="1" applyAlignment="1">
      <alignment horizontal="left" vertical="center" wrapText="1"/>
    </xf>
    <xf numFmtId="168" fontId="23" fillId="2" borderId="0" xfId="7" applyNumberFormat="1" applyFont="1" applyFill="1" applyBorder="1" applyAlignment="1">
      <alignment vertical="center"/>
    </xf>
    <xf numFmtId="168" fontId="23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8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4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3" fontId="16" fillId="0" borderId="9" xfId="9" applyNumberFormat="1" applyFont="1" applyFill="1" applyBorder="1" applyAlignment="1">
      <alignment horizontal="right" vertical="center" wrapText="1"/>
    </xf>
    <xf numFmtId="168" fontId="16" fillId="0" borderId="9" xfId="9" applyNumberFormat="1" applyFont="1" applyFill="1" applyBorder="1" applyAlignment="1">
      <alignment horizontal="right" vertical="center" wrapText="1"/>
    </xf>
    <xf numFmtId="168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1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21" fillId="2" borderId="11" xfId="3" applyFont="1" applyFill="1" applyBorder="1" applyAlignment="1">
      <alignment horizontal="left" vertical="center" wrapText="1"/>
    </xf>
    <xf numFmtId="0" fontId="21" fillId="2" borderId="12" xfId="3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20" fillId="0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3" fontId="20" fillId="2" borderId="0" xfId="3" applyNumberFormat="1" applyFont="1" applyFill="1" applyAlignment="1">
      <alignment horizontal="left" vertical="top" wrapText="1"/>
    </xf>
    <xf numFmtId="0" fontId="20" fillId="2" borderId="1" xfId="3" applyFont="1" applyFill="1" applyBorder="1" applyAlignment="1">
      <alignment horizontal="left" vertical="center"/>
    </xf>
    <xf numFmtId="0" fontId="20" fillId="3" borderId="2" xfId="3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4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center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lef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E16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9" width="21.625" style="8" bestFit="1" customWidth="1"/>
    <col min="10" max="10" width="21.625" style="8" hidden="1" customWidth="1"/>
    <col min="11" max="12" width="14.75" style="8" hidden="1" customWidth="1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9"/>
      <c r="C7" s="9"/>
      <c r="D7" s="9"/>
      <c r="E7" s="9"/>
      <c r="F7" s="10"/>
      <c r="G7" s="10"/>
      <c r="H7" s="10"/>
    </row>
    <row r="8" spans="2:12" s="5" customFormat="1" ht="21" customHeight="1">
      <c r="B8" s="11"/>
      <c r="C8" s="11"/>
      <c r="D8" s="12" t="s">
        <v>3</v>
      </c>
      <c r="E8" s="11" t="s">
        <v>4</v>
      </c>
      <c r="F8" s="13"/>
      <c r="G8" s="13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5</v>
      </c>
      <c r="E9" s="19" t="s">
        <v>6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29</v>
      </c>
      <c r="E12" s="72" t="s">
        <v>30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31</v>
      </c>
      <c r="E13" s="73" t="s">
        <v>32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33</v>
      </c>
      <c r="E14" s="74" t="s">
        <v>37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7</v>
      </c>
      <c r="E15" s="28">
        <f>G21</f>
        <v>46195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8</v>
      </c>
      <c r="E16" s="29">
        <f>E15</f>
        <v>46195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9</v>
      </c>
      <c r="E17" s="28">
        <f>G21+1</f>
        <v>46196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10</v>
      </c>
      <c r="E18" s="29">
        <f>E17</f>
        <v>46196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11</v>
      </c>
      <c r="C19" s="75"/>
      <c r="D19" s="75"/>
      <c r="E19" s="75"/>
      <c r="F19" s="75"/>
      <c r="G19" s="75"/>
      <c r="H19" s="31" t="s">
        <v>34</v>
      </c>
    </row>
    <row r="20" spans="2:12" ht="43.5" customHeight="1">
      <c r="B20" s="76" t="s">
        <v>12</v>
      </c>
      <c r="C20" s="78" t="s">
        <v>13</v>
      </c>
      <c r="D20" s="79"/>
      <c r="E20" s="79"/>
      <c r="F20" s="80"/>
      <c r="G20" s="32" t="s">
        <v>35</v>
      </c>
      <c r="H20" s="32" t="s">
        <v>36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46195</v>
      </c>
      <c r="H21" s="33">
        <v>46194</v>
      </c>
    </row>
    <row r="22" spans="2:12" ht="39" customHeight="1">
      <c r="B22" s="34">
        <v>1</v>
      </c>
      <c r="C22" s="84" t="s">
        <v>20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21</v>
      </c>
      <c r="E23" s="67"/>
      <c r="F23" s="68"/>
      <c r="G23" s="59">
        <v>514722591066</v>
      </c>
      <c r="H23" s="59">
        <v>515098124008</v>
      </c>
    </row>
    <row r="24" spans="2:12" ht="39" customHeight="1">
      <c r="B24" s="36">
        <v>1.2</v>
      </c>
      <c r="C24" s="37"/>
      <c r="D24" s="67" t="s">
        <v>22</v>
      </c>
      <c r="E24" s="67"/>
      <c r="F24" s="68"/>
      <c r="G24" s="60"/>
      <c r="H24" s="60"/>
    </row>
    <row r="25" spans="2:12" ht="39" customHeight="1">
      <c r="B25" s="36">
        <v>1.3</v>
      </c>
      <c r="C25" s="37"/>
      <c r="D25" s="67" t="s">
        <v>23</v>
      </c>
      <c r="E25" s="67"/>
      <c r="F25" s="68"/>
      <c r="G25" s="59">
        <v>16283</v>
      </c>
      <c r="H25" s="59">
        <v>16295</v>
      </c>
    </row>
    <row r="26" spans="2:12" ht="47.25" customHeight="1">
      <c r="B26" s="34">
        <v>2</v>
      </c>
      <c r="C26" s="84" t="s">
        <v>25</v>
      </c>
      <c r="D26" s="85"/>
      <c r="E26" s="85"/>
      <c r="F26" s="86"/>
      <c r="G26" s="61"/>
      <c r="H26" s="61"/>
    </row>
    <row r="27" spans="2:12" ht="39" customHeight="1">
      <c r="B27" s="36">
        <v>2.1</v>
      </c>
      <c r="C27" s="37"/>
      <c r="D27" s="67" t="s">
        <v>26</v>
      </c>
      <c r="E27" s="67"/>
      <c r="F27" s="68"/>
      <c r="G27" s="62">
        <f>74996.25+4529094.18</f>
        <v>4604090.43</v>
      </c>
      <c r="H27" s="62">
        <v>4604090.43</v>
      </c>
      <c r="J27" s="8">
        <v>74996.25</v>
      </c>
      <c r="K27" s="8">
        <v>4529094.18</v>
      </c>
    </row>
    <row r="28" spans="2:12" ht="39" customHeight="1">
      <c r="B28" s="36">
        <v>2.2000000000000002</v>
      </c>
      <c r="C28" s="37"/>
      <c r="D28" s="67" t="s">
        <v>24</v>
      </c>
      <c r="E28" s="67"/>
      <c r="F28" s="68"/>
      <c r="G28" s="63">
        <f>ROUND(G27*G25,0)</f>
        <v>74968404472</v>
      </c>
      <c r="H28" s="63">
        <v>75023653557</v>
      </c>
    </row>
    <row r="29" spans="2:12" ht="39" customHeight="1">
      <c r="B29" s="36">
        <v>2.2999999999999998</v>
      </c>
      <c r="C29" s="37"/>
      <c r="D29" s="67" t="s">
        <v>27</v>
      </c>
      <c r="E29" s="67"/>
      <c r="F29" s="68"/>
      <c r="G29" s="64">
        <f>G28/G23</f>
        <v>0.14564817199248831</v>
      </c>
      <c r="H29" s="64">
        <v>0.1456492463479343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14</v>
      </c>
      <c r="C31" s="41"/>
      <c r="D31" s="41"/>
      <c r="E31" s="42"/>
      <c r="F31" s="43"/>
      <c r="G31" s="44" t="s">
        <v>15</v>
      </c>
      <c r="H31" s="44"/>
    </row>
    <row r="32" spans="2:12" ht="19.5" customHeight="1">
      <c r="B32" s="69" t="s">
        <v>16</v>
      </c>
      <c r="C32" s="69"/>
      <c r="D32" s="69"/>
      <c r="E32" s="45"/>
      <c r="F32" s="43"/>
      <c r="G32" s="46" t="s">
        <v>17</v>
      </c>
      <c r="H32" s="47"/>
    </row>
    <row r="33" spans="1:12" ht="20.25">
      <c r="B33" s="70"/>
      <c r="C33" s="70"/>
      <c r="D33" s="70"/>
      <c r="E33" s="48"/>
      <c r="F33" s="71"/>
      <c r="G33" s="71"/>
      <c r="H33" s="71"/>
    </row>
    <row r="34" spans="1:12" ht="20.25">
      <c r="B34" s="48"/>
      <c r="C34" s="48"/>
      <c r="D34" s="48"/>
      <c r="E34" s="48"/>
      <c r="F34" s="49"/>
      <c r="G34" s="49"/>
      <c r="H34" s="50"/>
    </row>
    <row r="35" spans="1:12" ht="20.25">
      <c r="B35" s="51"/>
      <c r="C35" s="51"/>
      <c r="D35" s="51"/>
      <c r="E35" s="51"/>
      <c r="F35" s="52"/>
      <c r="G35" s="52"/>
      <c r="H35" s="53"/>
    </row>
    <row r="36" spans="1:12" ht="51" customHeight="1">
      <c r="B36" s="54"/>
      <c r="C36" s="54"/>
      <c r="D36" s="54"/>
      <c r="E36" s="54"/>
      <c r="F36" s="52"/>
      <c r="G36" s="52"/>
      <c r="H36" s="53"/>
    </row>
    <row r="37" spans="1:12" ht="20.25">
      <c r="B37" s="42"/>
      <c r="C37" s="42"/>
      <c r="D37" s="42"/>
      <c r="E37" s="42"/>
      <c r="F37" s="52"/>
      <c r="G37" s="52"/>
      <c r="H37" s="53"/>
    </row>
    <row r="38" spans="1:12" ht="20.25">
      <c r="B38" s="42"/>
      <c r="C38" s="42"/>
      <c r="D38" s="42"/>
      <c r="E38" s="42"/>
      <c r="F38" s="52"/>
      <c r="G38" s="52"/>
      <c r="H38" s="53"/>
    </row>
    <row r="39" spans="1:12" ht="21.75" customHeight="1">
      <c r="B39" s="55" t="s">
        <v>18</v>
      </c>
      <c r="C39" s="55"/>
      <c r="D39" s="55"/>
      <c r="E39" s="48"/>
      <c r="F39" s="43"/>
      <c r="G39" s="56" t="s">
        <v>19</v>
      </c>
      <c r="H39" s="56"/>
    </row>
    <row r="40" spans="1:12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12" s="5" customFormat="1" ht="21.75" customHeight="1">
      <c r="A41" s="65"/>
      <c r="B41" s="66" t="s">
        <v>28</v>
      </c>
      <c r="C41" s="54"/>
      <c r="D41" s="54"/>
      <c r="E41" s="54"/>
      <c r="F41" s="66"/>
      <c r="G41" s="66"/>
      <c r="H41" s="58"/>
      <c r="I41" s="15"/>
      <c r="J41" s="15"/>
      <c r="K41" s="15"/>
      <c r="L41" s="15"/>
    </row>
    <row r="42" spans="1:12" ht="16.5">
      <c r="B42" s="6"/>
      <c r="C42" s="6"/>
      <c r="D42" s="6"/>
      <c r="E42" s="6"/>
      <c r="F42" s="6"/>
      <c r="G42" s="6"/>
      <c r="H42" s="6"/>
    </row>
    <row r="43" spans="1:12" ht="16.5">
      <c r="B43" s="6"/>
      <c r="C43" s="6"/>
      <c r="D43" s="6"/>
      <c r="E43" s="6"/>
      <c r="F43" s="6"/>
      <c r="G43" s="6"/>
      <c r="H43" s="6"/>
    </row>
    <row r="44" spans="1:12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CTjcm+e+R2C0c+il0ZeCwTGCP6e9fdmXCPo5k54mgb8=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YzknA8Oy1N8d8AXBgMM36J9jTH5+svEN41S9VaqGaVY=</DigestValue>
    </Reference>
  </SignedInfo>
  <SignatureValue>SjjiJfcH/BsXX7hOj9D9ynQIWiWIP/PWuz4bZVZb1hWEF68ZMjtoPAgJUZNy9rt4NVp54ck88K/u
BMpsDz3K5wlcjYdnH776p6YoZ33KbVONKsywGr1BM0eSjjEsLMl/YusURmmcCM7vukj5ux31FLjk
35X3mgR09i/lXu9ulxbJVSzfAJsCV0Q2a/kD8Pm+m1x8nMY16eEBEtGslr9wEVGM5IZGm36Iekcj
1akuqgbn6Xp/6/tXUoVQK8aCFXZECTVSN6+afWbER/NJW3800Gk4wLequqy0leYZ3KqUafA9z6e7
A7ZU5J6zKhJiebPSFhhIJsREOfm4tqBCxJutAQ==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a2Eop3S/s5JL57k8yylhBexjvTRkr0DpKLm8pQYPhAo=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asZYdADeCEehJasXxBA+qKUmT1l9JsuT/Grg9vTyqsU=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2026-06-23T03:10:12Z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2026-06-23T03:10:12Z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GipxBJ67MHeB/Ccmu0VI9qmpmjylkCu2DB9iHeS452Y=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/1SN3R4XtZq1toTi/xbipRxcnOLMNfQPBUWq6TL/lI8=</DigestValue>
    </Reference>
  </SignedInfo>
  <SignatureValue>T5bnULGnmBtYQMBuS08PYDiVUS3M/hO9t1JRs6cS7yID6dN1wu7uUz1ejviUuxK4ssqT8ntQv3/h
gY5s3FUN8ejFYsHW1srEiAoD9I0pjEaWGTRxIUu+Au3MwZauW/MIkLWWqUqW+cOLhNnqH5xHUGVs
0XWTzsrs+21qnZnVgGkJQQ010C6BVU36XaxnmXc0I8bwxmo28DvcMee4GyKnLTj4CSwM2y4Yq/xX
kKBnd9KpGg4iS8iaQN4mCZRsV10CP5nVcJsv1csJK6D4erSMk31Rpycx1ED6Y2vtUrj7f1qVdGmM
TQKlVXeBUdF+bKMEdDjnEuj4Go5DMRVnrDzdqw==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a2Eop3S/s5JL57k8yylhBexjvTRkr0DpKLm8pQYPhAo=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asZYdADeCEehJasXxBA+qKUmT1l9JsuT/Grg9vTyqsU=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2026-06-23T09:27:36Z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2026-06-23T09:27:36Z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2026-06-23T02:52:07Z</cp:lastPrinted>
  <dcterms:created xsi:type="dcterms:W3CDTF">2021-05-24T11:09:12Z</dcterms:created>
  <dcterms:modified xsi:type="dcterms:W3CDTF">2026-06-23T02:52:10Z</dcterms:modified>
</cp:coreProperties>
</file>